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3"/>
  </bookViews>
  <sheets>
    <sheet name="Stralis" sheetId="1" r:id="rId1"/>
    <sheet name="Trakker" sheetId="2" r:id="rId2"/>
    <sheet name="Daily" sheetId="3" r:id="rId3"/>
    <sheet name="EuroCargo" sheetId="4" r:id="rId4"/>
  </sheets>
  <definedNames>
    <definedName name="_xlnm.Print_Area" localSheetId="0">Stralis!$A$176:$M$187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6" i="4" l="1"/>
  <c r="L145" i="4"/>
  <c r="L144" i="4"/>
  <c r="L143" i="4"/>
  <c r="L142" i="4"/>
  <c r="L102" i="4"/>
  <c r="L101" i="4"/>
  <c r="L168" i="1"/>
  <c r="L167" i="1"/>
  <c r="L111" i="1"/>
  <c r="L110" i="1"/>
  <c r="L210" i="2"/>
  <c r="L209" i="2"/>
  <c r="L208" i="2"/>
  <c r="L203" i="2"/>
  <c r="L202" i="2"/>
  <c r="L201" i="2"/>
  <c r="L200" i="2"/>
  <c r="L143" i="2"/>
  <c r="L142" i="2"/>
  <c r="L141" i="2"/>
  <c r="L140" i="2"/>
  <c r="L63" i="4"/>
  <c r="L61" i="4"/>
  <c r="L104" i="1"/>
  <c r="L103" i="1"/>
  <c r="L62" i="4"/>
  <c r="L98" i="4"/>
  <c r="L22" i="4"/>
  <c r="L99" i="4"/>
  <c r="L67" i="4"/>
  <c r="L21" i="4"/>
  <c r="L196" i="3"/>
  <c r="L152" i="3"/>
  <c r="L120" i="3"/>
  <c r="L121" i="3"/>
  <c r="L90" i="3"/>
  <c r="L50" i="3"/>
  <c r="L23" i="3"/>
  <c r="L198" i="3"/>
  <c r="L197" i="3"/>
  <c r="L195" i="3"/>
  <c r="L194" i="3"/>
  <c r="L193" i="3"/>
  <c r="L192" i="3"/>
  <c r="L191" i="3"/>
  <c r="L190" i="3"/>
  <c r="L189" i="3"/>
  <c r="L162" i="3"/>
  <c r="L153" i="3"/>
  <c r="L151" i="3"/>
  <c r="L150" i="3"/>
  <c r="L149" i="3"/>
  <c r="L148" i="3"/>
  <c r="L134" i="3"/>
  <c r="L123" i="3"/>
  <c r="L122" i="3"/>
  <c r="L119" i="3"/>
  <c r="L118" i="3"/>
  <c r="L117" i="3"/>
  <c r="L116" i="3"/>
  <c r="L100" i="3"/>
  <c r="L91" i="3"/>
  <c r="L89" i="3"/>
  <c r="L88" i="3"/>
  <c r="L87" i="3"/>
  <c r="L86" i="3"/>
  <c r="L85" i="3"/>
  <c r="L84" i="3"/>
  <c r="L60" i="3"/>
  <c r="L52" i="3"/>
  <c r="L51" i="3"/>
  <c r="L49" i="3"/>
  <c r="L48" i="3"/>
  <c r="L47" i="3"/>
  <c r="L32" i="3"/>
  <c r="L24" i="3"/>
  <c r="L22" i="3"/>
  <c r="L21" i="3"/>
  <c r="L20" i="3"/>
  <c r="L6" i="3"/>
  <c r="L93" i="3" l="1"/>
  <c r="L95" i="3" s="1"/>
  <c r="L154" i="3"/>
  <c r="L156" i="3" s="1"/>
  <c r="L25" i="3"/>
  <c r="L27" i="3" s="1"/>
  <c r="L199" i="3"/>
  <c r="L201" i="3" s="1"/>
  <c r="L53" i="3"/>
  <c r="L55" i="3" s="1"/>
  <c r="L124" i="3"/>
  <c r="L126" i="3" s="1"/>
  <c r="L171" i="1" l="1"/>
  <c r="L170" i="1"/>
  <c r="L169" i="1"/>
  <c r="L166" i="1"/>
  <c r="L165" i="1"/>
  <c r="L164" i="1"/>
  <c r="L163" i="1"/>
  <c r="L162" i="1"/>
  <c r="L161" i="1"/>
  <c r="L160" i="1"/>
  <c r="L159" i="1"/>
  <c r="L102" i="1"/>
  <c r="L105" i="1"/>
  <c r="L106" i="1"/>
  <c r="L107" i="1"/>
  <c r="L108" i="1"/>
  <c r="L109" i="1"/>
  <c r="L112" i="1"/>
  <c r="L113" i="1"/>
  <c r="L114" i="1"/>
  <c r="L115" i="1"/>
  <c r="L116" i="1"/>
  <c r="L101" i="1"/>
  <c r="L44" i="1"/>
  <c r="L50" i="1"/>
  <c r="L100" i="4"/>
  <c r="L97" i="4"/>
  <c r="L96" i="4"/>
  <c r="L26" i="4"/>
  <c r="L25" i="4"/>
  <c r="L24" i="4"/>
  <c r="L23" i="4"/>
  <c r="L20" i="4"/>
  <c r="L71" i="4"/>
  <c r="L70" i="4"/>
  <c r="L69" i="4"/>
  <c r="L68" i="4"/>
  <c r="L66" i="4"/>
  <c r="L65" i="4"/>
  <c r="L64" i="4"/>
  <c r="L60" i="4"/>
  <c r="L111" i="4"/>
  <c r="L150" i="4"/>
  <c r="L149" i="4"/>
  <c r="L148" i="4"/>
  <c r="L147" i="4"/>
  <c r="L141" i="4"/>
  <c r="L140" i="4"/>
  <c r="L207" i="2"/>
  <c r="L206" i="2"/>
  <c r="L205" i="2"/>
  <c r="L204" i="2"/>
  <c r="L199" i="2"/>
  <c r="L198" i="2"/>
  <c r="L159" i="2"/>
  <c r="L147" i="2"/>
  <c r="L146" i="2"/>
  <c r="L145" i="2"/>
  <c r="L144" i="2"/>
  <c r="L139" i="2"/>
  <c r="L138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41" i="2"/>
  <c r="L40" i="2"/>
  <c r="L39" i="2"/>
  <c r="L38" i="2"/>
  <c r="L37" i="2"/>
  <c r="L36" i="2"/>
  <c r="L35" i="2"/>
  <c r="L34" i="2"/>
  <c r="L33" i="2"/>
  <c r="L32" i="2"/>
  <c r="L137" i="1"/>
  <c r="L129" i="1"/>
  <c r="L128" i="1"/>
  <c r="L124" i="1"/>
  <c r="L184" i="1"/>
  <c r="L183" i="1"/>
  <c r="L179" i="1"/>
  <c r="L67" i="1"/>
  <c r="L66" i="1"/>
  <c r="L62" i="1"/>
  <c r="L45" i="1"/>
  <c r="L43" i="1"/>
  <c r="L55" i="1"/>
  <c r="L54" i="1"/>
  <c r="L53" i="1"/>
  <c r="L52" i="1"/>
  <c r="L51" i="1"/>
  <c r="L49" i="1"/>
  <c r="L48" i="1"/>
  <c r="L47" i="1"/>
  <c r="L46" i="1"/>
  <c r="L13" i="1"/>
  <c r="L12" i="1"/>
  <c r="L80" i="4"/>
  <c r="L35" i="4"/>
  <c r="L6" i="4"/>
  <c r="L114" i="2"/>
  <c r="L50" i="2"/>
  <c r="L8" i="2"/>
  <c r="L8" i="1"/>
  <c r="L75" i="1"/>
  <c r="L21" i="1"/>
  <c r="L72" i="4" l="1"/>
  <c r="L74" i="4" s="1"/>
  <c r="L185" i="1"/>
  <c r="L14" i="1"/>
  <c r="L16" i="1" s="1"/>
  <c r="L68" i="1"/>
  <c r="L70" i="1" s="1"/>
  <c r="L130" i="1"/>
  <c r="L132" i="1" s="1"/>
  <c r="L172" i="1"/>
  <c r="L174" i="1" s="1"/>
  <c r="L117" i="1"/>
  <c r="L119" i="1" s="1"/>
  <c r="L211" i="2"/>
  <c r="L213" i="2" s="1"/>
  <c r="L56" i="1"/>
  <c r="L58" i="1" s="1"/>
  <c r="L187" i="1"/>
  <c r="L151" i="4"/>
  <c r="L153" i="4" s="1"/>
  <c r="L27" i="4"/>
  <c r="L29" i="4" s="1"/>
  <c r="L103" i="4"/>
  <c r="L105" i="4" s="1"/>
  <c r="L148" i="2"/>
  <c r="L150" i="2" s="1"/>
  <c r="L42" i="2"/>
  <c r="L44" i="2" s="1"/>
  <c r="L102" i="2"/>
  <c r="L104" i="2" s="1"/>
</calcChain>
</file>

<file path=xl/sharedStrings.xml><?xml version="1.0" encoding="utf-8"?>
<sst xmlns="http://schemas.openxmlformats.org/spreadsheetml/2006/main" count="740" uniqueCount="164">
  <si>
    <t>Техническое обслуживание IVECO Daily</t>
  </si>
  <si>
    <t>ТО-М1 (20000КМ пробега или 400М\Ч)</t>
  </si>
  <si>
    <t>Наименование операции</t>
  </si>
  <si>
    <t>Открытие и закрытие капота, снятие и установка защиты двигателя</t>
  </si>
  <si>
    <t>Операции по уходу за автомобилем</t>
  </si>
  <si>
    <t>Проверка автомобиля при ходовых испытаниях</t>
  </si>
  <si>
    <t>Замена моторного масла</t>
  </si>
  <si>
    <t>Замена масляного фильтра двигателя</t>
  </si>
  <si>
    <t>Замена фильтра тонкой очистки топлива*</t>
  </si>
  <si>
    <t>Проверка уровня жидкости в бачке гидропривода тормозов</t>
  </si>
  <si>
    <t>Проверка фильтра грубой очистки топлива</t>
  </si>
  <si>
    <t>Проверка состояния  различных приводных ремней</t>
  </si>
  <si>
    <t>Проверка состояния чехлов зубчатой рейки рулевого механизма</t>
  </si>
  <si>
    <t>Проверка степени износа тормозных дисков и колодок</t>
  </si>
  <si>
    <t>ТО-М1 (40000КМ пробега или 800М\Ч)</t>
  </si>
  <si>
    <t>ТО-М2 (60000КМ пробега или 1200М\Ч)</t>
  </si>
  <si>
    <t>Замена фильтра грубой очистки топлива</t>
  </si>
  <si>
    <t>Замена масла в коробке передач</t>
  </si>
  <si>
    <t>Замена масла в картере заднего моста</t>
  </si>
  <si>
    <t>Очистка сапуна картера заднего моста</t>
  </si>
  <si>
    <t>Проверка крепления картера механизма рулевого управления</t>
  </si>
  <si>
    <t>Проверка состояния тяг и шарниров рулевого управления</t>
  </si>
  <si>
    <t>Проверка крепления карданных шарниров к фланцам</t>
  </si>
  <si>
    <t>Проверка направления света фар</t>
  </si>
  <si>
    <t xml:space="preserve">Замена ремней генератора и водяного насоса </t>
  </si>
  <si>
    <t>Замена ремня ГУР (двигатели F1A.10/.12./.14)</t>
  </si>
  <si>
    <t>Проверка хода рычага стояночного тормоза</t>
  </si>
  <si>
    <t>Проверка хода рычага стояночного торомоза</t>
  </si>
  <si>
    <t>Замена ремня ГРМ (двигатели F1A.10/.12/.14)</t>
  </si>
  <si>
    <t>ТО-М1 (100000КМ пробега или 2000М\Ч)</t>
  </si>
  <si>
    <t xml:space="preserve">Замена ремней компрессора кондиционера и воздушного компрессора </t>
  </si>
  <si>
    <t>Проверка управляемости</t>
  </si>
  <si>
    <t>Дорожные испытания</t>
  </si>
  <si>
    <t>Замена фильтра системы рециркуляции картерных газов двигателя</t>
  </si>
  <si>
    <t>Замена фильтров грубой и тонкой очистки AdBlue</t>
  </si>
  <si>
    <t>Замена воздушного фильтра двигателя</t>
  </si>
  <si>
    <t>Проверка состояния приводных ремней</t>
  </si>
  <si>
    <t>Проверка работоспособности сапуна механической кп</t>
  </si>
  <si>
    <t>Смазка узлов ходовой части автомобиля</t>
  </si>
  <si>
    <t>Замена или очистка фильтра ГУР</t>
  </si>
  <si>
    <t>Замена фильтра осушителя воздуха</t>
  </si>
  <si>
    <t>Проверка уровня жидкости в бачке гидропривода сцепления</t>
  </si>
  <si>
    <t>Проверка системы EDC с помощью устройств Modus/Easy/IT2000</t>
  </si>
  <si>
    <t>Замена масла в ступицах колес</t>
  </si>
  <si>
    <t>Проверка крепления картера рулевого механизма</t>
  </si>
  <si>
    <t>Проверка электромагнитной муфты вентилятора</t>
  </si>
  <si>
    <t>Очистка сапунов в мостах</t>
  </si>
  <si>
    <t xml:space="preserve">Смазка тяг управления турбокомпрессором </t>
  </si>
  <si>
    <t>Замена фильтра тонкой очистки топлива</t>
  </si>
  <si>
    <t>Кол-во Н/Ч</t>
  </si>
  <si>
    <t>Стоимость Н/Ч, Руб</t>
  </si>
  <si>
    <t>Итого, Руб</t>
  </si>
  <si>
    <t>ТО-М1 (80000КМ или 1500М/Ч)</t>
  </si>
  <si>
    <t>ТО-М1 (240000КМ или 4500М/Ч)</t>
  </si>
  <si>
    <t>Техническое обслуживание IVECO EuroCargo</t>
  </si>
  <si>
    <t>Проверка и регулировка зазоров в приводе клапанов и форсунок</t>
  </si>
  <si>
    <t>Замена масла и фильтра в КП</t>
  </si>
  <si>
    <t xml:space="preserve">ТО-ЕР1 (40000КМ или 750М/Ч) </t>
  </si>
  <si>
    <t xml:space="preserve">ТО-ЕР1 (120000КМ или 2250М/Ч) </t>
  </si>
  <si>
    <t xml:space="preserve">ТО-ЕР1 (200000КМ или 3750М/Ч) </t>
  </si>
  <si>
    <t xml:space="preserve">ТО-ЕР1 (280000КМ или 4500М/Ч) </t>
  </si>
  <si>
    <t>Наименование запасной части</t>
  </si>
  <si>
    <t>Кол-во  ед.</t>
  </si>
  <si>
    <t>Стоимость ед., Руб</t>
  </si>
  <si>
    <t>Откидывание кабины и снятие-установка защиты двигателя</t>
  </si>
  <si>
    <t>Замена фильтра системы перепуска картерных газов двигателя</t>
  </si>
  <si>
    <t>Проверка герметичности трубок и соединений гидравлического привода тормозов и системы охлаждения</t>
  </si>
  <si>
    <t>Проверка износа тормозных дисков и колодок</t>
  </si>
  <si>
    <t>Внесение консистентной смазки</t>
  </si>
  <si>
    <t>Проверка крепления картера рулевого механизма и деталей рулевого управления</t>
  </si>
  <si>
    <t xml:space="preserve">Проверка состояния тяг и шарниров рулевого управления и рулевой колонки </t>
  </si>
  <si>
    <t>Замена масла в механической коробке передач</t>
  </si>
  <si>
    <t>Замена масла в колесных ступицах</t>
  </si>
  <si>
    <t>Очистка сапуна механической коробки передач</t>
  </si>
  <si>
    <t>Замена масляных фильтров двигателя</t>
  </si>
  <si>
    <t>Замена элемента топливного фильтра</t>
  </si>
  <si>
    <t>Замена элемента топливного фильтра грубой очистки</t>
  </si>
  <si>
    <t>Замена фильтра влагоотделителя пневматической системы</t>
  </si>
  <si>
    <t>Замена фильтра гидроусилителя рулевого управления</t>
  </si>
  <si>
    <t>Проверка уровня жидкости в гидроприводе сцепления</t>
  </si>
  <si>
    <t>Общая смазка шасси</t>
  </si>
  <si>
    <t>Проверка износа электромагнитной муфты вентилятора</t>
  </si>
  <si>
    <t>Проверка системы AdBlue с помощью диагностического прибора EASY</t>
  </si>
  <si>
    <t>Проверка работоспособности сапунов мостов</t>
  </si>
  <si>
    <t>Проверка работоспособности сапуна переднего моста</t>
  </si>
  <si>
    <t>Очистка сапуна между мостами</t>
  </si>
  <si>
    <t>Проверка механизма откидывания кабины, открытия/закрытия решетки радиатора и снятие/установка грязезащитных щитков двигателя</t>
  </si>
  <si>
    <t>Проверка в движении</t>
  </si>
  <si>
    <t>Ходовые испытания</t>
  </si>
  <si>
    <t>Проверка системы управления двигателем EDC с помощью диагностического прибора EASY</t>
  </si>
  <si>
    <t>Замена масла в ступицах мостов</t>
  </si>
  <si>
    <t>Замена фильтра тонкой очистки и фильтров грубой очистки системы AdBlue</t>
  </si>
  <si>
    <t>Замена масла в переднем мосту</t>
  </si>
  <si>
    <t>Замена масла в колесных редукторах переднего моста</t>
  </si>
  <si>
    <t>Замена масла в мостах</t>
  </si>
  <si>
    <t>Замена масла в раздаточной коробке</t>
  </si>
  <si>
    <t>Замена воздушного фильтра турбокомпрессора с изменяемой геометрией (VGT)</t>
  </si>
  <si>
    <t>Проверка и регулировка при необходимости клапанных зазоров</t>
  </si>
  <si>
    <t>Проверка и регулировка направления света фар</t>
  </si>
  <si>
    <t>Проверка  крепления картера рулевого механизма</t>
  </si>
  <si>
    <t xml:space="preserve"> </t>
  </si>
  <si>
    <t>Смазка тяг управления турбокомпрессором с изменяемой геометрией (VGT)</t>
  </si>
  <si>
    <t>ТО-М1 (40000КМ или 400М/Ч)</t>
  </si>
  <si>
    <t>ТО-М2 (80000КМ или 800М/Ч)</t>
  </si>
  <si>
    <t>Замена ремня привода насоса охлаждающей жидкости и генератора</t>
  </si>
  <si>
    <t>ТО-М1 (120000КМ или 1200М/Ч)</t>
  </si>
  <si>
    <t>ТО-М2 (80000КМ или 1600М/Ч)</t>
  </si>
  <si>
    <t>ТО-М1 (40000КМ или 800М/Ч)</t>
  </si>
  <si>
    <t>ТО-М1 (120000КМ или 2400М/Ч)</t>
  </si>
  <si>
    <t>ТО-М4 (160000КМ или 3200М/Ч)</t>
  </si>
  <si>
    <t>Замена приводных ремней</t>
  </si>
  <si>
    <t>Проверка и регулировка зазоров в приводе клапанов</t>
  </si>
  <si>
    <t xml:space="preserve">Код </t>
  </si>
  <si>
    <t>Фильтр топливный грубой очистки топлива</t>
  </si>
  <si>
    <t>Техническое обслуживание IVECO STRALIS AT/AD/AL двигатели 190S43/260S43  Cursor10</t>
  </si>
  <si>
    <t>Фильтр топливный тонкой очистки топлива</t>
  </si>
  <si>
    <t>Фильтр влагоотделителя</t>
  </si>
  <si>
    <t>Фильтр гидроусилителя</t>
  </si>
  <si>
    <t>Фильтр салона</t>
  </si>
  <si>
    <t>Фильтр сапуна</t>
  </si>
  <si>
    <t>Фильтр турбины</t>
  </si>
  <si>
    <t>Фильтр масляный</t>
  </si>
  <si>
    <t>Фильтр воздушный</t>
  </si>
  <si>
    <t>Общая стоимость ТО :</t>
  </si>
  <si>
    <t>Ремень приводной</t>
  </si>
  <si>
    <t xml:space="preserve">Ролик натяжителя ремня </t>
  </si>
  <si>
    <t>Уплотнение сепаратора</t>
  </si>
  <si>
    <t>Техническое обслуживание IVECO Trakker двигатели 260Т38 Cursor13</t>
  </si>
  <si>
    <t>Фильтр топливный грубой очистки</t>
  </si>
  <si>
    <t>Фильтр топливный тонкой очистки</t>
  </si>
  <si>
    <t>Общая стоимость ТО, руб:</t>
  </si>
  <si>
    <t>Код</t>
  </si>
  <si>
    <t>Ролик натяжителя ремня</t>
  </si>
  <si>
    <t>Уплотнение сапуна</t>
  </si>
  <si>
    <t>ТО-М3 (160000КМ или 1600 М/Ч)</t>
  </si>
  <si>
    <t>Общая стоимость ТО, руб</t>
  </si>
  <si>
    <t>Масло Urania FE</t>
  </si>
  <si>
    <t>Проверка EDC при помощи EASY</t>
  </si>
  <si>
    <t>Замена воздушного фильтра</t>
  </si>
  <si>
    <t>Фильтр AD Blue</t>
  </si>
  <si>
    <t>Масло TutelaW140\MD-A</t>
  </si>
  <si>
    <t>Проверка системы EDC с помощью EASY</t>
  </si>
  <si>
    <t>Масло URANIA DAILY</t>
  </si>
  <si>
    <t>Проверка EDC при помощи системы EASY</t>
  </si>
  <si>
    <t xml:space="preserve">Масло ступиц </t>
  </si>
  <si>
    <t>Проверка EDC(электронного блока управления двигателем) с помощью системы EASY</t>
  </si>
  <si>
    <t>Масло моторное синтетика 5W30  URANIA FE</t>
  </si>
  <si>
    <t>Масло трансмиссионное 80W90 TUTELA ZC 90</t>
  </si>
  <si>
    <t>Смазка  TUTELA MR 2</t>
  </si>
  <si>
    <t>мойка технологическая</t>
  </si>
  <si>
    <t>сброс счетчика восстановления сажего фильтра</t>
  </si>
  <si>
    <t>Замена фильтра сапуна двигателя</t>
  </si>
  <si>
    <t>прокладка</t>
  </si>
  <si>
    <t>фильтр воздушный</t>
  </si>
  <si>
    <t>Замена масла ЗМ</t>
  </si>
  <si>
    <t>Замена масла КПП</t>
  </si>
  <si>
    <t>Масло трансмиссионное 75W80 TUTELA TRUCK GEARLITE</t>
  </si>
  <si>
    <t>ТО-М2+ЕР2 (120000КМ пробега или 2400М\Ч)</t>
  </si>
  <si>
    <t>Свеча накала</t>
  </si>
  <si>
    <t>фильтр салона</t>
  </si>
  <si>
    <t>Масло TutelaW140\MD-A кпп</t>
  </si>
  <si>
    <t>ТО-М2 + EP(160000КМ или 3000М/Ч)</t>
  </si>
  <si>
    <t>ТО-М1+ЕР1(80000КМ пробега или 1200М\Ч)</t>
  </si>
  <si>
    <t>фильтр осушителя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</si>
</sst>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2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0" xfId="0" applyBorder="1" applyAlignment="1">
      <alignment horizontal="center" vertical="center"/>
    </xf>
    <xf numFmtId="0" fontId="0" fillId="0" borderId="23" xfId="0" applyBorder="1"/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/>
    <xf numFmtId="0" fontId="0" fillId="0" borderId="15" xfId="0" applyBorder="1"/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/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/>
    <xf numFmtId="0" fontId="0" fillId="0" borderId="0" xfId="0"/>
    <xf numFmtId="0" fontId="0" fillId="0" borderId="10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/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22" xfId="0" applyBorder="1"/>
    <xf numFmtId="0" fontId="0" fillId="0" borderId="14" xfId="0" applyBorder="1"/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0"/>
  <sheetViews>
    <sheetView workbookViewId="0">
      <selection activeCell="V24" sqref="V24"/>
    </sheetView>
  </sheetViews>
  <sheetFormatPr defaultRowHeight="15" x14ac:dyDescent="0.25"/>
  <cols>
    <col min="1" max="1" width="16.7109375" bestFit="1" customWidth="1"/>
  </cols>
  <sheetData>
    <row r="1" spans="1:13" ht="15" customHeight="1" x14ac:dyDescent="0.25"/>
    <row r="2" spans="1:13" ht="15" customHeight="1" x14ac:dyDescent="0.25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3.2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thickBot="1" x14ac:dyDescent="0.3">
      <c r="A6" s="68" t="s">
        <v>57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5" customHeight="1" x14ac:dyDescent="0.25">
      <c r="A7" s="66" t="s">
        <v>2</v>
      </c>
      <c r="B7" s="71"/>
      <c r="C7" s="71"/>
      <c r="D7" s="71"/>
      <c r="E7" s="71"/>
      <c r="F7" s="71"/>
      <c r="G7" s="67"/>
      <c r="H7" s="66" t="s">
        <v>49</v>
      </c>
      <c r="I7" s="67"/>
      <c r="J7" s="66" t="s">
        <v>50</v>
      </c>
      <c r="K7" s="67"/>
      <c r="L7" s="66" t="s">
        <v>51</v>
      </c>
      <c r="M7" s="67"/>
    </row>
    <row r="8" spans="1:13" ht="15" customHeight="1" x14ac:dyDescent="0.25">
      <c r="A8" s="8" t="s">
        <v>48</v>
      </c>
      <c r="B8" s="9"/>
      <c r="C8" s="9"/>
      <c r="D8" s="9"/>
      <c r="E8" s="9"/>
      <c r="F8" s="9"/>
      <c r="G8" s="10"/>
      <c r="H8" s="61">
        <v>0.9</v>
      </c>
      <c r="I8" s="63"/>
      <c r="J8" s="61">
        <v>2200</v>
      </c>
      <c r="K8" s="63"/>
      <c r="L8" s="61">
        <f>H8*J8</f>
        <v>1980</v>
      </c>
      <c r="M8" s="63"/>
    </row>
    <row r="9" spans="1:13" ht="15" customHeight="1" x14ac:dyDescent="0.25">
      <c r="A9" s="13" t="s">
        <v>16</v>
      </c>
      <c r="B9" s="14"/>
      <c r="C9" s="14"/>
      <c r="D9" s="14"/>
      <c r="E9" s="14"/>
      <c r="F9" s="14"/>
      <c r="G9" s="15"/>
      <c r="H9" s="66"/>
      <c r="I9" s="67"/>
      <c r="J9" s="66"/>
      <c r="K9" s="67"/>
      <c r="L9" s="66"/>
      <c r="M9" s="67"/>
    </row>
    <row r="10" spans="1:13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 x14ac:dyDescent="0.25">
      <c r="A11" s="4" t="s">
        <v>112</v>
      </c>
      <c r="B11" s="57" t="s">
        <v>61</v>
      </c>
      <c r="C11" s="60"/>
      <c r="D11" s="60"/>
      <c r="E11" s="60"/>
      <c r="F11" s="60"/>
      <c r="G11" s="58"/>
      <c r="H11" s="60" t="s">
        <v>62</v>
      </c>
      <c r="I11" s="58"/>
      <c r="J11" s="57" t="s">
        <v>63</v>
      </c>
      <c r="K11" s="58"/>
      <c r="L11" s="57" t="s">
        <v>51</v>
      </c>
      <c r="M11" s="58"/>
    </row>
    <row r="12" spans="1:13" ht="15" customHeight="1" x14ac:dyDescent="0.25">
      <c r="A12" s="56">
        <v>504272431</v>
      </c>
      <c r="B12" s="57" t="s">
        <v>113</v>
      </c>
      <c r="C12" s="60"/>
      <c r="D12" s="60"/>
      <c r="E12" s="60"/>
      <c r="F12" s="60"/>
      <c r="G12" s="58"/>
      <c r="H12" s="57">
        <v>1</v>
      </c>
      <c r="I12" s="58"/>
      <c r="J12" s="61">
        <v>6700</v>
      </c>
      <c r="K12" s="62"/>
      <c r="L12" s="57">
        <f>H12*J12</f>
        <v>6700</v>
      </c>
      <c r="M12" s="58"/>
    </row>
    <row r="13" spans="1:13" ht="15" customHeight="1" x14ac:dyDescent="0.25">
      <c r="A13" s="56">
        <v>5801586769</v>
      </c>
      <c r="B13" s="57" t="s">
        <v>115</v>
      </c>
      <c r="C13" s="60"/>
      <c r="D13" s="60"/>
      <c r="E13" s="60"/>
      <c r="F13" s="60"/>
      <c r="G13" s="58"/>
      <c r="H13" s="57">
        <v>1</v>
      </c>
      <c r="I13" s="58"/>
      <c r="J13" s="57">
        <v>6900</v>
      </c>
      <c r="K13" s="58"/>
      <c r="L13" s="57">
        <f>H13*J13</f>
        <v>6900</v>
      </c>
      <c r="M13" s="58"/>
    </row>
    <row r="14" spans="1:13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7">
        <f>SUM(L12:L13)</f>
        <v>13600</v>
      </c>
      <c r="M14" s="58"/>
    </row>
    <row r="15" spans="1:13" ht="1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 thickBot="1" x14ac:dyDescent="0.3">
      <c r="A16" s="73" t="s">
        <v>123</v>
      </c>
      <c r="B16" s="74"/>
      <c r="C16" s="74"/>
      <c r="D16" s="74"/>
      <c r="E16" s="74"/>
      <c r="F16" s="74"/>
      <c r="G16" s="74"/>
      <c r="H16" s="74"/>
      <c r="I16" s="74"/>
      <c r="J16" s="74"/>
      <c r="K16" s="75"/>
      <c r="L16" s="73">
        <f>L8+L14</f>
        <v>15580</v>
      </c>
      <c r="M16" s="75"/>
    </row>
    <row r="17" spans="1:13" ht="15" customHeight="1" x14ac:dyDescent="0.25">
      <c r="A17" s="1"/>
      <c r="B17" s="1"/>
      <c r="C17" s="1"/>
      <c r="D17" s="1"/>
      <c r="E17" s="7"/>
      <c r="F17" s="1"/>
      <c r="G17" s="1"/>
      <c r="H17" s="1"/>
      <c r="I17" s="1"/>
      <c r="J17" s="1"/>
      <c r="K17" s="1"/>
      <c r="L17" s="1"/>
      <c r="M17" s="1"/>
    </row>
    <row r="18" spans="1:13" ht="15" customHeight="1" thickBot="1" x14ac:dyDescent="0.3"/>
    <row r="19" spans="1:13" ht="15" customHeight="1" thickBot="1" x14ac:dyDescent="0.3">
      <c r="A19" s="76" t="s">
        <v>52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</row>
    <row r="20" spans="1:13" ht="15" customHeight="1" x14ac:dyDescent="0.25">
      <c r="A20" s="66" t="s">
        <v>2</v>
      </c>
      <c r="B20" s="71"/>
      <c r="C20" s="71"/>
      <c r="D20" s="71"/>
      <c r="E20" s="71"/>
      <c r="F20" s="71"/>
      <c r="G20" s="67"/>
      <c r="H20" s="66" t="s">
        <v>49</v>
      </c>
      <c r="I20" s="67"/>
      <c r="J20" s="66" t="s">
        <v>50</v>
      </c>
      <c r="K20" s="67"/>
      <c r="L20" s="66" t="s">
        <v>51</v>
      </c>
      <c r="M20" s="67"/>
    </row>
    <row r="21" spans="1:13" ht="15" customHeight="1" x14ac:dyDescent="0.25">
      <c r="A21" s="8" t="s">
        <v>31</v>
      </c>
      <c r="B21" s="9"/>
      <c r="C21" s="9"/>
      <c r="D21" s="9"/>
      <c r="E21" s="9"/>
      <c r="F21" s="9"/>
      <c r="G21" s="10"/>
      <c r="H21" s="61">
        <v>5.2</v>
      </c>
      <c r="I21" s="63"/>
      <c r="J21" s="61">
        <v>2200</v>
      </c>
      <c r="K21" s="63"/>
      <c r="L21" s="61">
        <f>H21*J21</f>
        <v>11440</v>
      </c>
      <c r="M21" s="63"/>
    </row>
    <row r="22" spans="1:13" ht="15" customHeight="1" x14ac:dyDescent="0.25">
      <c r="A22" s="11" t="s">
        <v>32</v>
      </c>
      <c r="G22" s="12"/>
      <c r="H22" s="64"/>
      <c r="I22" s="65"/>
      <c r="J22" s="64"/>
      <c r="K22" s="65"/>
      <c r="L22" s="64"/>
      <c r="M22" s="65"/>
    </row>
    <row r="23" spans="1:13" ht="15" customHeight="1" x14ac:dyDescent="0.25">
      <c r="A23" s="11" t="s">
        <v>6</v>
      </c>
      <c r="G23" s="12"/>
      <c r="H23" s="64"/>
      <c r="I23" s="65"/>
      <c r="J23" s="64"/>
      <c r="K23" s="65"/>
      <c r="L23" s="64"/>
      <c r="M23" s="65"/>
    </row>
    <row r="24" spans="1:13" ht="15" customHeight="1" x14ac:dyDescent="0.25">
      <c r="A24" s="11" t="s">
        <v>7</v>
      </c>
      <c r="G24" s="12"/>
      <c r="H24" s="64"/>
      <c r="I24" s="65"/>
      <c r="J24" s="64"/>
      <c r="K24" s="65"/>
      <c r="L24" s="64"/>
      <c r="M24" s="65"/>
    </row>
    <row r="25" spans="1:13" ht="15" customHeight="1" x14ac:dyDescent="0.25">
      <c r="A25" s="11" t="s">
        <v>33</v>
      </c>
      <c r="G25" s="12"/>
      <c r="H25" s="64"/>
      <c r="I25" s="65"/>
      <c r="J25" s="64"/>
      <c r="K25" s="65"/>
      <c r="L25" s="64"/>
      <c r="M25" s="65"/>
    </row>
    <row r="26" spans="1:13" ht="15" customHeight="1" x14ac:dyDescent="0.25">
      <c r="A26" s="11" t="s">
        <v>34</v>
      </c>
      <c r="G26" s="12"/>
      <c r="H26" s="64"/>
      <c r="I26" s="65"/>
      <c r="J26" s="64"/>
      <c r="K26" s="65"/>
      <c r="L26" s="64"/>
      <c r="M26" s="65"/>
    </row>
    <row r="27" spans="1:13" ht="15" customHeight="1" x14ac:dyDescent="0.25">
      <c r="A27" s="11" t="s">
        <v>48</v>
      </c>
      <c r="G27" s="12"/>
      <c r="H27" s="64"/>
      <c r="I27" s="65"/>
      <c r="J27" s="64"/>
      <c r="K27" s="65"/>
      <c r="L27" s="64"/>
      <c r="M27" s="65"/>
    </row>
    <row r="28" spans="1:13" ht="15" customHeight="1" x14ac:dyDescent="0.25">
      <c r="A28" s="11" t="s">
        <v>16</v>
      </c>
      <c r="G28" s="12"/>
      <c r="H28" s="64"/>
      <c r="I28" s="65"/>
      <c r="J28" s="64"/>
      <c r="K28" s="65"/>
      <c r="L28" s="64"/>
      <c r="M28" s="65"/>
    </row>
    <row r="29" spans="1:13" ht="15" customHeight="1" x14ac:dyDescent="0.25">
      <c r="A29" s="11" t="s">
        <v>35</v>
      </c>
      <c r="G29" s="12"/>
      <c r="H29" s="64"/>
      <c r="I29" s="65"/>
      <c r="J29" s="64"/>
      <c r="K29" s="65"/>
      <c r="L29" s="64"/>
      <c r="M29" s="65"/>
    </row>
    <row r="30" spans="1:13" ht="15" customHeight="1" x14ac:dyDescent="0.25">
      <c r="A30" s="11" t="s">
        <v>36</v>
      </c>
      <c r="G30" s="12"/>
      <c r="H30" s="64"/>
      <c r="I30" s="65"/>
      <c r="J30" s="64"/>
      <c r="K30" s="65"/>
      <c r="L30" s="64"/>
      <c r="M30" s="65"/>
    </row>
    <row r="31" spans="1:13" ht="15" customHeight="1" x14ac:dyDescent="0.25">
      <c r="A31" s="11" t="s">
        <v>37</v>
      </c>
      <c r="G31" s="12"/>
      <c r="H31" s="64"/>
      <c r="I31" s="65"/>
      <c r="J31" s="64"/>
      <c r="K31" s="65"/>
      <c r="L31" s="64"/>
      <c r="M31" s="65"/>
    </row>
    <row r="32" spans="1:13" ht="15" customHeight="1" x14ac:dyDescent="0.25">
      <c r="A32" s="11" t="s">
        <v>38</v>
      </c>
      <c r="G32" s="12"/>
      <c r="H32" s="64"/>
      <c r="I32" s="65"/>
      <c r="J32" s="64"/>
      <c r="K32" s="65"/>
      <c r="L32" s="64"/>
      <c r="M32" s="65"/>
    </row>
    <row r="33" spans="1:13" ht="15" customHeight="1" x14ac:dyDescent="0.25">
      <c r="A33" s="11" t="s">
        <v>39</v>
      </c>
      <c r="G33" s="12"/>
      <c r="H33" s="64"/>
      <c r="I33" s="65"/>
      <c r="J33" s="64"/>
      <c r="K33" s="65"/>
      <c r="L33" s="64"/>
      <c r="M33" s="65"/>
    </row>
    <row r="34" spans="1:13" ht="15" customHeight="1" x14ac:dyDescent="0.25">
      <c r="A34" s="11" t="s">
        <v>40</v>
      </c>
      <c r="G34" s="12"/>
      <c r="H34" s="64"/>
      <c r="I34" s="65"/>
      <c r="J34" s="64"/>
      <c r="K34" s="65"/>
      <c r="L34" s="64"/>
      <c r="M34" s="65"/>
    </row>
    <row r="35" spans="1:13" ht="15" customHeight="1" x14ac:dyDescent="0.25">
      <c r="A35" s="11" t="s">
        <v>41</v>
      </c>
      <c r="G35" s="12"/>
      <c r="H35" s="64"/>
      <c r="I35" s="65"/>
      <c r="J35" s="64"/>
      <c r="K35" s="65"/>
      <c r="L35" s="64"/>
      <c r="M35" s="65"/>
    </row>
    <row r="36" spans="1:13" ht="15" customHeight="1" x14ac:dyDescent="0.25">
      <c r="A36" s="11" t="s">
        <v>141</v>
      </c>
      <c r="G36" s="12"/>
      <c r="H36" s="64"/>
      <c r="I36" s="65"/>
      <c r="J36" s="64"/>
      <c r="K36" s="65"/>
      <c r="L36" s="64"/>
      <c r="M36" s="65"/>
    </row>
    <row r="37" spans="1:13" ht="15" customHeight="1" x14ac:dyDescent="0.25">
      <c r="A37" s="11" t="s">
        <v>43</v>
      </c>
      <c r="G37" s="12"/>
      <c r="H37" s="64"/>
      <c r="I37" s="65"/>
      <c r="J37" s="64"/>
      <c r="K37" s="65"/>
      <c r="L37" s="64"/>
      <c r="M37" s="65"/>
    </row>
    <row r="38" spans="1:13" ht="15" customHeight="1" x14ac:dyDescent="0.25">
      <c r="A38" s="11" t="s">
        <v>23</v>
      </c>
      <c r="G38" s="12"/>
      <c r="H38" s="64"/>
      <c r="I38" s="65"/>
      <c r="J38" s="64"/>
      <c r="K38" s="65"/>
      <c r="L38" s="64"/>
      <c r="M38" s="65"/>
    </row>
    <row r="39" spans="1:13" ht="15" customHeight="1" x14ac:dyDescent="0.25">
      <c r="A39" s="11" t="s">
        <v>44</v>
      </c>
      <c r="G39" s="12"/>
      <c r="H39" s="64"/>
      <c r="I39" s="65"/>
      <c r="J39" s="64"/>
      <c r="K39" s="65"/>
      <c r="L39" s="64"/>
      <c r="M39" s="65"/>
    </row>
    <row r="40" spans="1:13" ht="15" customHeight="1" x14ac:dyDescent="0.25">
      <c r="A40" s="13" t="s">
        <v>45</v>
      </c>
      <c r="B40" s="14"/>
      <c r="C40" s="14"/>
      <c r="D40" s="14"/>
      <c r="E40" s="14"/>
      <c r="F40" s="14"/>
      <c r="G40" s="15"/>
      <c r="H40" s="66"/>
      <c r="I40" s="67"/>
      <c r="J40" s="66"/>
      <c r="K40" s="67"/>
      <c r="L40" s="66"/>
      <c r="M40" s="67"/>
    </row>
    <row r="41" spans="1:13" ht="15" customHeight="1" x14ac:dyDescent="0.25"/>
    <row r="42" spans="1:13" ht="15" customHeight="1" x14ac:dyDescent="0.25">
      <c r="A42" s="57" t="s">
        <v>61</v>
      </c>
      <c r="B42" s="60"/>
      <c r="C42" s="60"/>
      <c r="D42" s="60"/>
      <c r="E42" s="60"/>
      <c r="F42" s="60"/>
      <c r="G42" s="58"/>
      <c r="H42" s="57" t="s">
        <v>62</v>
      </c>
      <c r="I42" s="58"/>
      <c r="J42" s="57" t="s">
        <v>63</v>
      </c>
      <c r="K42" s="58"/>
      <c r="L42" s="57" t="s">
        <v>51</v>
      </c>
      <c r="M42" s="58"/>
    </row>
    <row r="43" spans="1:13" ht="15" customHeight="1" x14ac:dyDescent="0.25">
      <c r="A43" s="4"/>
      <c r="B43" s="57" t="s">
        <v>136</v>
      </c>
      <c r="C43" s="60"/>
      <c r="D43" s="60"/>
      <c r="E43" s="60"/>
      <c r="F43" s="60"/>
      <c r="G43" s="58"/>
      <c r="H43" s="57">
        <v>27.5</v>
      </c>
      <c r="I43" s="58"/>
      <c r="J43" s="82">
        <v>1050</v>
      </c>
      <c r="K43" s="82"/>
      <c r="L43" s="57">
        <f t="shared" ref="L43:L45" si="0">H43*J43</f>
        <v>28875</v>
      </c>
      <c r="M43" s="58"/>
    </row>
    <row r="44" spans="1:13" ht="15" customHeight="1" x14ac:dyDescent="0.25">
      <c r="A44" s="4"/>
      <c r="B44" s="57" t="s">
        <v>140</v>
      </c>
      <c r="C44" s="60"/>
      <c r="D44" s="60"/>
      <c r="E44" s="60"/>
      <c r="F44" s="60"/>
      <c r="G44" s="58"/>
      <c r="H44" s="57">
        <v>1</v>
      </c>
      <c r="I44" s="58"/>
      <c r="J44" s="80">
        <v>770</v>
      </c>
      <c r="K44" s="81"/>
      <c r="L44" s="57">
        <f t="shared" ref="L44" si="1">H44*J44</f>
        <v>770</v>
      </c>
      <c r="M44" s="58"/>
    </row>
    <row r="45" spans="1:13" ht="15" customHeight="1" x14ac:dyDescent="0.25">
      <c r="A45" s="4"/>
      <c r="B45" s="57" t="s">
        <v>148</v>
      </c>
      <c r="C45" s="60"/>
      <c r="D45" s="60"/>
      <c r="E45" s="60"/>
      <c r="F45" s="60"/>
      <c r="G45" s="58"/>
      <c r="H45" s="57">
        <v>1</v>
      </c>
      <c r="I45" s="58"/>
      <c r="J45" s="82">
        <v>402</v>
      </c>
      <c r="K45" s="82"/>
      <c r="L45" s="57">
        <f t="shared" si="0"/>
        <v>402</v>
      </c>
      <c r="M45" s="58"/>
    </row>
    <row r="46" spans="1:13" ht="15" customHeight="1" x14ac:dyDescent="0.25">
      <c r="A46" s="6">
        <v>1908547</v>
      </c>
      <c r="B46" s="57" t="s">
        <v>113</v>
      </c>
      <c r="C46" s="60"/>
      <c r="D46" s="60"/>
      <c r="E46" s="60"/>
      <c r="F46" s="60"/>
      <c r="G46" s="58"/>
      <c r="H46" s="57">
        <v>1</v>
      </c>
      <c r="I46" s="58"/>
      <c r="J46" s="61">
        <v>3030</v>
      </c>
      <c r="K46" s="62"/>
      <c r="L46" s="57">
        <f>H46*J46</f>
        <v>3030</v>
      </c>
      <c r="M46" s="58"/>
    </row>
    <row r="47" spans="1:13" ht="15" customHeight="1" x14ac:dyDescent="0.25">
      <c r="A47" s="56">
        <v>500315480</v>
      </c>
      <c r="B47" s="57" t="s">
        <v>115</v>
      </c>
      <c r="C47" s="60"/>
      <c r="D47" s="60"/>
      <c r="E47" s="60"/>
      <c r="F47" s="60"/>
      <c r="G47" s="58"/>
      <c r="H47" s="57">
        <v>1</v>
      </c>
      <c r="I47" s="58"/>
      <c r="J47" s="57">
        <v>7760</v>
      </c>
      <c r="K47" s="58"/>
      <c r="L47" s="57">
        <f>H47*J47</f>
        <v>7760</v>
      </c>
      <c r="M47" s="58"/>
    </row>
    <row r="48" spans="1:13" ht="15" customHeight="1" x14ac:dyDescent="0.25">
      <c r="A48" s="6">
        <v>2992261</v>
      </c>
      <c r="B48" s="57" t="s">
        <v>116</v>
      </c>
      <c r="C48" s="60"/>
      <c r="D48" s="60"/>
      <c r="E48" s="60"/>
      <c r="F48" s="60"/>
      <c r="G48" s="58"/>
      <c r="H48" s="57">
        <v>1</v>
      </c>
      <c r="I48" s="58"/>
      <c r="J48" s="57">
        <v>5360</v>
      </c>
      <c r="K48" s="58"/>
      <c r="L48" s="57">
        <f>H48*J48</f>
        <v>5360</v>
      </c>
      <c r="M48" s="58"/>
    </row>
    <row r="49" spans="1:13" ht="15" customHeight="1" x14ac:dyDescent="0.25">
      <c r="A49" s="6">
        <v>1902137</v>
      </c>
      <c r="B49" s="57" t="s">
        <v>117</v>
      </c>
      <c r="C49" s="60"/>
      <c r="D49" s="60"/>
      <c r="E49" s="60"/>
      <c r="F49" s="60"/>
      <c r="G49" s="58"/>
      <c r="H49" s="57">
        <v>1</v>
      </c>
      <c r="I49" s="58"/>
      <c r="J49" s="57">
        <v>720</v>
      </c>
      <c r="K49" s="58"/>
      <c r="L49" s="57">
        <f t="shared" ref="L49:L52" si="2">H49*J49</f>
        <v>720</v>
      </c>
      <c r="M49" s="58"/>
    </row>
    <row r="50" spans="1:13" ht="15" customHeight="1" x14ac:dyDescent="0.25">
      <c r="A50" s="6">
        <v>41272413</v>
      </c>
      <c r="B50" s="57" t="s">
        <v>139</v>
      </c>
      <c r="C50" s="60"/>
      <c r="D50" s="60"/>
      <c r="E50" s="60"/>
      <c r="F50" s="60"/>
      <c r="G50" s="58"/>
      <c r="H50" s="57">
        <v>1</v>
      </c>
      <c r="I50" s="58"/>
      <c r="J50" s="57">
        <v>4610</v>
      </c>
      <c r="K50" s="58"/>
      <c r="L50" s="57">
        <f t="shared" si="2"/>
        <v>4610</v>
      </c>
      <c r="M50" s="58"/>
    </row>
    <row r="51" spans="1:13" ht="15" customHeight="1" x14ac:dyDescent="0.25">
      <c r="A51" s="6">
        <v>2995964</v>
      </c>
      <c r="B51" s="61" t="s">
        <v>118</v>
      </c>
      <c r="C51" s="62"/>
      <c r="D51" s="62"/>
      <c r="E51" s="62"/>
      <c r="F51" s="62"/>
      <c r="G51" s="62"/>
      <c r="H51" s="57">
        <v>1</v>
      </c>
      <c r="I51" s="58"/>
      <c r="J51" s="57">
        <v>1470</v>
      </c>
      <c r="K51" s="58"/>
      <c r="L51" s="57">
        <f t="shared" si="2"/>
        <v>1470</v>
      </c>
      <c r="M51" s="58"/>
    </row>
    <row r="52" spans="1:13" ht="15" customHeight="1" x14ac:dyDescent="0.25">
      <c r="A52" s="56">
        <v>504209107</v>
      </c>
      <c r="B52" s="57" t="s">
        <v>119</v>
      </c>
      <c r="C52" s="60"/>
      <c r="D52" s="60"/>
      <c r="E52" s="60"/>
      <c r="F52" s="60"/>
      <c r="G52" s="58"/>
      <c r="H52" s="57">
        <v>1</v>
      </c>
      <c r="I52" s="58"/>
      <c r="J52" s="57">
        <v>11380</v>
      </c>
      <c r="K52" s="58"/>
      <c r="L52" s="57">
        <f t="shared" si="2"/>
        <v>11380</v>
      </c>
      <c r="M52" s="58"/>
    </row>
    <row r="53" spans="1:13" ht="15" customHeight="1" x14ac:dyDescent="0.25">
      <c r="A53" s="56">
        <v>2996238</v>
      </c>
      <c r="B53" s="57" t="s">
        <v>120</v>
      </c>
      <c r="C53" s="60"/>
      <c r="D53" s="60"/>
      <c r="E53" s="60"/>
      <c r="F53" s="60"/>
      <c r="G53" s="58"/>
      <c r="H53" s="57">
        <v>1</v>
      </c>
      <c r="I53" s="58"/>
      <c r="J53" s="57">
        <v>2960</v>
      </c>
      <c r="K53" s="58"/>
      <c r="L53" s="57">
        <f t="shared" ref="L53" si="3">H53*J53</f>
        <v>2960</v>
      </c>
      <c r="M53" s="58"/>
    </row>
    <row r="54" spans="1:13" ht="15" customHeight="1" x14ac:dyDescent="0.25">
      <c r="A54" s="6">
        <v>2992544</v>
      </c>
      <c r="B54" s="57" t="s">
        <v>121</v>
      </c>
      <c r="C54" s="60"/>
      <c r="D54" s="60"/>
      <c r="E54" s="60"/>
      <c r="F54" s="60"/>
      <c r="G54" s="58"/>
      <c r="H54" s="57">
        <v>1</v>
      </c>
      <c r="I54" s="58"/>
      <c r="J54" s="57">
        <v>3850</v>
      </c>
      <c r="K54" s="58"/>
      <c r="L54" s="57">
        <f t="shared" ref="L54" si="4">H54*J54</f>
        <v>3850</v>
      </c>
      <c r="M54" s="58"/>
    </row>
    <row r="55" spans="1:13" ht="15" customHeight="1" x14ac:dyDescent="0.25">
      <c r="A55" s="6">
        <v>2996126</v>
      </c>
      <c r="B55" s="57" t="s">
        <v>122</v>
      </c>
      <c r="C55" s="60"/>
      <c r="D55" s="60"/>
      <c r="E55" s="60"/>
      <c r="F55" s="60"/>
      <c r="G55" s="58"/>
      <c r="H55" s="57">
        <v>1</v>
      </c>
      <c r="I55" s="58"/>
      <c r="J55" s="57">
        <v>12970</v>
      </c>
      <c r="K55" s="58"/>
      <c r="L55" s="57">
        <f t="shared" ref="L55" si="5">H55*J55</f>
        <v>12970</v>
      </c>
      <c r="M55" s="58"/>
    </row>
    <row r="56" spans="1:1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7">
        <f>SUM(L43:L55)</f>
        <v>84157</v>
      </c>
      <c r="M56" s="58"/>
    </row>
    <row r="57" spans="1:13" ht="15" customHeight="1" thickBot="1" x14ac:dyDescent="0.3"/>
    <row r="58" spans="1:13" ht="15" customHeight="1" thickBot="1" x14ac:dyDescent="0.3">
      <c r="A58" s="73" t="s">
        <v>123</v>
      </c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3">
        <f>L21+L56</f>
        <v>95597</v>
      </c>
      <c r="M58" s="75"/>
    </row>
    <row r="59" spans="1:13" ht="15" customHeight="1" thickBot="1" x14ac:dyDescent="0.3"/>
    <row r="60" spans="1:13" ht="15" customHeight="1" thickBot="1" x14ac:dyDescent="0.3">
      <c r="A60" s="68" t="s">
        <v>58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70"/>
    </row>
    <row r="61" spans="1:13" ht="15" customHeight="1" x14ac:dyDescent="0.25">
      <c r="A61" s="66" t="s">
        <v>2</v>
      </c>
      <c r="B61" s="71"/>
      <c r="C61" s="71"/>
      <c r="D61" s="71"/>
      <c r="E61" s="71"/>
      <c r="F61" s="71"/>
      <c r="G61" s="67"/>
      <c r="H61" s="66" t="s">
        <v>49</v>
      </c>
      <c r="I61" s="67"/>
      <c r="J61" s="66" t="s">
        <v>50</v>
      </c>
      <c r="K61" s="67"/>
      <c r="L61" s="66" t="s">
        <v>51</v>
      </c>
      <c r="M61" s="67"/>
    </row>
    <row r="62" spans="1:13" ht="15" customHeight="1" x14ac:dyDescent="0.25">
      <c r="A62" s="8" t="s">
        <v>48</v>
      </c>
      <c r="B62" s="9"/>
      <c r="C62" s="9"/>
      <c r="D62" s="9"/>
      <c r="E62" s="9"/>
      <c r="F62" s="9"/>
      <c r="G62" s="10"/>
      <c r="H62" s="61">
        <v>0.9</v>
      </c>
      <c r="I62" s="63"/>
      <c r="J62" s="61">
        <v>2200</v>
      </c>
      <c r="K62" s="63"/>
      <c r="L62" s="61">
        <f>H62*J62</f>
        <v>1980</v>
      </c>
      <c r="M62" s="63"/>
    </row>
    <row r="63" spans="1:13" ht="15" customHeight="1" x14ac:dyDescent="0.25">
      <c r="A63" s="13" t="s">
        <v>16</v>
      </c>
      <c r="B63" s="14"/>
      <c r="C63" s="14"/>
      <c r="D63" s="14"/>
      <c r="E63" s="14"/>
      <c r="F63" s="14"/>
      <c r="G63" s="15"/>
      <c r="H63" s="66"/>
      <c r="I63" s="67"/>
      <c r="J63" s="66"/>
      <c r="K63" s="67"/>
      <c r="L63" s="66"/>
      <c r="M63" s="67"/>
    </row>
    <row r="64" spans="1:13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 x14ac:dyDescent="0.25">
      <c r="A65" s="4" t="s">
        <v>112</v>
      </c>
      <c r="B65" s="57" t="s">
        <v>61</v>
      </c>
      <c r="C65" s="60"/>
      <c r="D65" s="60"/>
      <c r="E65" s="60"/>
      <c r="F65" s="60"/>
      <c r="G65" s="58"/>
      <c r="H65" s="60" t="s">
        <v>62</v>
      </c>
      <c r="I65" s="58"/>
      <c r="J65" s="57" t="s">
        <v>63</v>
      </c>
      <c r="K65" s="58"/>
      <c r="L65" s="57" t="s">
        <v>51</v>
      </c>
      <c r="M65" s="58"/>
    </row>
    <row r="66" spans="1:13" ht="15" customHeight="1" x14ac:dyDescent="0.25">
      <c r="A66" s="6">
        <v>1908547</v>
      </c>
      <c r="B66" s="57" t="s">
        <v>113</v>
      </c>
      <c r="C66" s="60"/>
      <c r="D66" s="60"/>
      <c r="E66" s="60"/>
      <c r="F66" s="60"/>
      <c r="G66" s="58"/>
      <c r="H66" s="57">
        <v>1</v>
      </c>
      <c r="I66" s="58"/>
      <c r="J66" s="61">
        <v>3030</v>
      </c>
      <c r="K66" s="62"/>
      <c r="L66" s="57">
        <f>H66*J66</f>
        <v>3030</v>
      </c>
      <c r="M66" s="58"/>
    </row>
    <row r="67" spans="1:13" ht="15" customHeight="1" x14ac:dyDescent="0.25">
      <c r="A67" s="56">
        <v>500315480</v>
      </c>
      <c r="B67" s="57" t="s">
        <v>115</v>
      </c>
      <c r="C67" s="60"/>
      <c r="D67" s="60"/>
      <c r="E67" s="60"/>
      <c r="F67" s="60"/>
      <c r="G67" s="58"/>
      <c r="H67" s="57">
        <v>1</v>
      </c>
      <c r="I67" s="58"/>
      <c r="J67" s="57">
        <v>7760</v>
      </c>
      <c r="K67" s="58"/>
      <c r="L67" s="57">
        <f>H67*J67</f>
        <v>7760</v>
      </c>
      <c r="M67" s="58"/>
    </row>
    <row r="68" spans="1:1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7">
        <f>SUM(L66:L67)</f>
        <v>10790</v>
      </c>
      <c r="M68" s="58"/>
    </row>
    <row r="69" spans="1:13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 thickBot="1" x14ac:dyDescent="0.3">
      <c r="A70" s="73" t="s">
        <v>123</v>
      </c>
      <c r="B70" s="74"/>
      <c r="C70" s="74"/>
      <c r="D70" s="74"/>
      <c r="E70" s="74"/>
      <c r="F70" s="74"/>
      <c r="G70" s="74"/>
      <c r="H70" s="74"/>
      <c r="I70" s="74"/>
      <c r="J70" s="74"/>
      <c r="K70" s="75"/>
      <c r="L70" s="73">
        <f>L62+L68</f>
        <v>12770</v>
      </c>
      <c r="M70" s="75"/>
    </row>
    <row r="71" spans="1:13" ht="15" customHeight="1" x14ac:dyDescent="0.25"/>
    <row r="72" spans="1:13" ht="15" customHeight="1" thickBot="1" x14ac:dyDescent="0.3"/>
    <row r="73" spans="1:13" ht="15" customHeight="1" thickBot="1" x14ac:dyDescent="0.3">
      <c r="A73" s="76" t="s">
        <v>161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</row>
    <row r="74" spans="1:13" ht="15" customHeight="1" x14ac:dyDescent="0.25">
      <c r="A74" s="66" t="s">
        <v>2</v>
      </c>
      <c r="B74" s="71"/>
      <c r="C74" s="71"/>
      <c r="D74" s="71"/>
      <c r="E74" s="71"/>
      <c r="F74" s="71"/>
      <c r="G74" s="67"/>
      <c r="H74" s="66" t="s">
        <v>49</v>
      </c>
      <c r="I74" s="67"/>
      <c r="J74" s="66" t="s">
        <v>50</v>
      </c>
      <c r="K74" s="67"/>
      <c r="L74" s="64" t="s">
        <v>51</v>
      </c>
      <c r="M74" s="65"/>
    </row>
    <row r="75" spans="1:13" ht="15" customHeight="1" x14ac:dyDescent="0.25">
      <c r="A75" s="8" t="s">
        <v>31</v>
      </c>
      <c r="B75" s="9"/>
      <c r="C75" s="9"/>
      <c r="D75" s="9"/>
      <c r="E75" s="9"/>
      <c r="F75" s="9"/>
      <c r="G75" s="10"/>
      <c r="H75" s="61">
        <v>9.3000000000000007</v>
      </c>
      <c r="I75" s="63"/>
      <c r="J75" s="61">
        <v>2200</v>
      </c>
      <c r="K75" s="62"/>
      <c r="L75" s="61">
        <f>H75*J75</f>
        <v>20460</v>
      </c>
      <c r="M75" s="63"/>
    </row>
    <row r="76" spans="1:13" ht="15" customHeight="1" x14ac:dyDescent="0.25">
      <c r="A76" s="11" t="s">
        <v>32</v>
      </c>
      <c r="G76" s="12"/>
      <c r="H76" s="64"/>
      <c r="I76" s="65"/>
      <c r="J76" s="64"/>
      <c r="K76" s="72"/>
      <c r="L76" s="64"/>
      <c r="M76" s="65"/>
    </row>
    <row r="77" spans="1:13" ht="15" customHeight="1" x14ac:dyDescent="0.25">
      <c r="A77" s="11" t="s">
        <v>6</v>
      </c>
      <c r="G77" s="12"/>
      <c r="H77" s="64"/>
      <c r="I77" s="65"/>
      <c r="J77" s="64"/>
      <c r="K77" s="72"/>
      <c r="L77" s="64"/>
      <c r="M77" s="65"/>
    </row>
    <row r="78" spans="1:13" ht="15" customHeight="1" x14ac:dyDescent="0.25">
      <c r="A78" s="11" t="s">
        <v>7</v>
      </c>
      <c r="G78" s="12"/>
      <c r="H78" s="64"/>
      <c r="I78" s="65"/>
      <c r="J78" s="64"/>
      <c r="K78" s="72"/>
      <c r="L78" s="64"/>
      <c r="M78" s="65"/>
    </row>
    <row r="79" spans="1:13" ht="15" customHeight="1" x14ac:dyDescent="0.25">
      <c r="A79" s="11" t="s">
        <v>33</v>
      </c>
      <c r="G79" s="12"/>
      <c r="H79" s="64"/>
      <c r="I79" s="65"/>
      <c r="J79" s="64"/>
      <c r="K79" s="72"/>
      <c r="L79" s="64"/>
      <c r="M79" s="65"/>
    </row>
    <row r="80" spans="1:13" ht="15" customHeight="1" x14ac:dyDescent="0.25">
      <c r="A80" s="11" t="s">
        <v>34</v>
      </c>
      <c r="G80" s="12"/>
      <c r="H80" s="64"/>
      <c r="I80" s="65"/>
      <c r="J80" s="64"/>
      <c r="K80" s="72"/>
      <c r="L80" s="64"/>
      <c r="M80" s="65"/>
    </row>
    <row r="81" spans="1:13" ht="15" customHeight="1" x14ac:dyDescent="0.25">
      <c r="A81" s="11" t="s">
        <v>48</v>
      </c>
      <c r="G81" s="12"/>
      <c r="H81" s="64"/>
      <c r="I81" s="65"/>
      <c r="J81" s="64"/>
      <c r="K81" s="72"/>
      <c r="L81" s="64"/>
      <c r="M81" s="65"/>
    </row>
    <row r="82" spans="1:13" ht="15" customHeight="1" x14ac:dyDescent="0.25">
      <c r="A82" s="11" t="s">
        <v>16</v>
      </c>
      <c r="G82" s="12"/>
      <c r="H82" s="64"/>
      <c r="I82" s="65"/>
      <c r="J82" s="64"/>
      <c r="K82" s="72"/>
      <c r="L82" s="64"/>
      <c r="M82" s="65"/>
    </row>
    <row r="83" spans="1:13" ht="15" customHeight="1" x14ac:dyDescent="0.25">
      <c r="A83" s="11" t="s">
        <v>35</v>
      </c>
      <c r="G83" s="12"/>
      <c r="H83" s="64"/>
      <c r="I83" s="65"/>
      <c r="J83" s="64"/>
      <c r="K83" s="72"/>
      <c r="L83" s="64"/>
      <c r="M83" s="65"/>
    </row>
    <row r="84" spans="1:13" ht="15" customHeight="1" x14ac:dyDescent="0.25">
      <c r="A84" s="11" t="s">
        <v>37</v>
      </c>
      <c r="G84" s="12"/>
      <c r="H84" s="64"/>
      <c r="I84" s="65"/>
      <c r="J84" s="64"/>
      <c r="K84" s="72"/>
      <c r="L84" s="64"/>
      <c r="M84" s="65"/>
    </row>
    <row r="85" spans="1:13" ht="15" customHeight="1" x14ac:dyDescent="0.25">
      <c r="A85" s="11" t="s">
        <v>38</v>
      </c>
      <c r="G85" s="12"/>
      <c r="H85" s="64"/>
      <c r="I85" s="65"/>
      <c r="J85" s="64"/>
      <c r="K85" s="72"/>
      <c r="L85" s="64"/>
      <c r="M85" s="65"/>
    </row>
    <row r="86" spans="1:13" ht="15" customHeight="1" x14ac:dyDescent="0.25">
      <c r="A86" s="11" t="s">
        <v>39</v>
      </c>
      <c r="G86" s="12"/>
      <c r="H86" s="64"/>
      <c r="I86" s="65"/>
      <c r="J86" s="64"/>
      <c r="K86" s="72"/>
      <c r="L86" s="64"/>
      <c r="M86" s="65"/>
    </row>
    <row r="87" spans="1:13" ht="15" customHeight="1" x14ac:dyDescent="0.25">
      <c r="A87" s="11" t="s">
        <v>40</v>
      </c>
      <c r="G87" s="12"/>
      <c r="H87" s="64"/>
      <c r="I87" s="65"/>
      <c r="J87" s="64"/>
      <c r="K87" s="72"/>
      <c r="L87" s="64"/>
      <c r="M87" s="65"/>
    </row>
    <row r="88" spans="1:13" ht="15" customHeight="1" x14ac:dyDescent="0.25">
      <c r="A88" s="11" t="s">
        <v>41</v>
      </c>
      <c r="G88" s="12"/>
      <c r="H88" s="64"/>
      <c r="I88" s="65"/>
      <c r="J88" s="64"/>
      <c r="K88" s="72"/>
      <c r="L88" s="64"/>
      <c r="M88" s="65"/>
    </row>
    <row r="89" spans="1:13" ht="15" customHeight="1" x14ac:dyDescent="0.25">
      <c r="A89" s="83" t="s">
        <v>42</v>
      </c>
      <c r="B89" s="84"/>
      <c r="C89" s="84"/>
      <c r="D89" s="84"/>
      <c r="E89" s="84"/>
      <c r="F89" s="84"/>
      <c r="G89" s="85"/>
      <c r="H89" s="64"/>
      <c r="I89" s="65"/>
      <c r="J89" s="64"/>
      <c r="K89" s="72"/>
      <c r="L89" s="64"/>
      <c r="M89" s="65"/>
    </row>
    <row r="90" spans="1:13" ht="15" customHeight="1" x14ac:dyDescent="0.25">
      <c r="A90" s="83" t="s">
        <v>43</v>
      </c>
      <c r="B90" s="84"/>
      <c r="C90" s="84"/>
      <c r="D90" s="84"/>
      <c r="E90" s="84"/>
      <c r="F90" s="84"/>
      <c r="G90" s="85"/>
      <c r="H90" s="64"/>
      <c r="I90" s="65"/>
      <c r="J90" s="64"/>
      <c r="K90" s="72"/>
      <c r="L90" s="64"/>
      <c r="M90" s="65"/>
    </row>
    <row r="91" spans="1:13" ht="15" customHeight="1" x14ac:dyDescent="0.25">
      <c r="A91" s="83" t="s">
        <v>23</v>
      </c>
      <c r="B91" s="84"/>
      <c r="C91" s="84"/>
      <c r="D91" s="84"/>
      <c r="E91" s="84"/>
      <c r="F91" s="84"/>
      <c r="G91" s="85"/>
      <c r="H91" s="64"/>
      <c r="I91" s="65"/>
      <c r="J91" s="64"/>
      <c r="K91" s="72"/>
      <c r="L91" s="64"/>
      <c r="M91" s="65"/>
    </row>
    <row r="92" spans="1:13" ht="15" customHeight="1" x14ac:dyDescent="0.25">
      <c r="A92" s="83" t="s">
        <v>44</v>
      </c>
      <c r="B92" s="84"/>
      <c r="C92" s="84"/>
      <c r="D92" s="84"/>
      <c r="E92" s="84"/>
      <c r="F92" s="84"/>
      <c r="G92" s="85"/>
      <c r="H92" s="64"/>
      <c r="I92" s="65"/>
      <c r="J92" s="64"/>
      <c r="K92" s="72"/>
      <c r="L92" s="64"/>
      <c r="M92" s="65"/>
    </row>
    <row r="93" spans="1:13" ht="15" customHeight="1" x14ac:dyDescent="0.25">
      <c r="A93" s="11" t="s">
        <v>45</v>
      </c>
      <c r="G93" s="12"/>
      <c r="H93" s="64"/>
      <c r="I93" s="65"/>
      <c r="J93" s="64"/>
      <c r="K93" s="72"/>
      <c r="L93" s="64"/>
      <c r="M93" s="65"/>
    </row>
    <row r="94" spans="1:13" ht="15" customHeight="1" x14ac:dyDescent="0.25">
      <c r="A94" s="11" t="s">
        <v>46</v>
      </c>
      <c r="G94" s="12"/>
      <c r="H94" s="64"/>
      <c r="I94" s="65"/>
      <c r="J94" s="64"/>
      <c r="K94" s="72"/>
      <c r="L94" s="64"/>
      <c r="M94" s="65"/>
    </row>
    <row r="95" spans="1:13" ht="15" customHeight="1" x14ac:dyDescent="0.25">
      <c r="A95" s="11" t="s">
        <v>47</v>
      </c>
      <c r="G95" s="12"/>
      <c r="H95" s="64"/>
      <c r="I95" s="65"/>
      <c r="J95" s="64"/>
      <c r="K95" s="72"/>
      <c r="L95" s="64"/>
      <c r="M95" s="65"/>
    </row>
    <row r="96" spans="1:13" ht="15" customHeight="1" x14ac:dyDescent="0.25">
      <c r="A96" s="11" t="s">
        <v>55</v>
      </c>
      <c r="G96" s="12"/>
      <c r="H96" s="64"/>
      <c r="I96" s="65"/>
      <c r="J96" s="64"/>
      <c r="K96" s="72"/>
      <c r="L96" s="64"/>
      <c r="M96" s="65"/>
    </row>
    <row r="97" spans="1:13" ht="15" customHeight="1" x14ac:dyDescent="0.25">
      <c r="A97" s="11" t="s">
        <v>18</v>
      </c>
      <c r="G97" s="12"/>
      <c r="H97" s="64"/>
      <c r="I97" s="65"/>
      <c r="J97" s="64"/>
      <c r="K97" s="72"/>
      <c r="L97" s="64"/>
      <c r="M97" s="65"/>
    </row>
    <row r="98" spans="1:13" ht="15" customHeight="1" x14ac:dyDescent="0.25">
      <c r="A98" s="13" t="s">
        <v>56</v>
      </c>
      <c r="B98" s="14"/>
      <c r="C98" s="14"/>
      <c r="D98" s="14"/>
      <c r="E98" s="14"/>
      <c r="F98" s="14"/>
      <c r="G98" s="15"/>
      <c r="H98" s="66"/>
      <c r="I98" s="67"/>
      <c r="J98" s="66"/>
      <c r="K98" s="71"/>
      <c r="L98" s="66"/>
      <c r="M98" s="67"/>
    </row>
    <row r="99" spans="1:13" ht="15" customHeight="1" x14ac:dyDescent="0.25">
      <c r="H99" s="1"/>
      <c r="I99" s="1"/>
      <c r="J99" s="1"/>
      <c r="K99" s="1"/>
      <c r="L99" s="1"/>
      <c r="M99" s="1"/>
    </row>
    <row r="100" spans="1:13" ht="15" customHeight="1" x14ac:dyDescent="0.25">
      <c r="A100" s="57" t="s">
        <v>61</v>
      </c>
      <c r="B100" s="60"/>
      <c r="C100" s="60"/>
      <c r="D100" s="60"/>
      <c r="E100" s="60"/>
      <c r="F100" s="60"/>
      <c r="G100" s="58"/>
      <c r="H100" s="57" t="s">
        <v>62</v>
      </c>
      <c r="I100" s="58"/>
      <c r="J100" s="57" t="s">
        <v>63</v>
      </c>
      <c r="K100" s="58"/>
      <c r="L100" s="57" t="s">
        <v>51</v>
      </c>
      <c r="M100" s="58"/>
    </row>
    <row r="101" spans="1:13" ht="15" customHeight="1" x14ac:dyDescent="0.25">
      <c r="A101" s="4"/>
      <c r="B101" s="57" t="s">
        <v>140</v>
      </c>
      <c r="C101" s="60"/>
      <c r="D101" s="60"/>
      <c r="E101" s="60"/>
      <c r="F101" s="60"/>
      <c r="G101" s="58"/>
      <c r="H101" s="57">
        <v>1</v>
      </c>
      <c r="I101" s="58"/>
      <c r="J101" s="80">
        <v>770</v>
      </c>
      <c r="K101" s="81"/>
      <c r="L101" s="57">
        <f t="shared" ref="L101" si="6">H101*J101</f>
        <v>770</v>
      </c>
      <c r="M101" s="58"/>
    </row>
    <row r="102" spans="1:13" ht="15" customHeight="1" x14ac:dyDescent="0.25">
      <c r="A102" s="4"/>
      <c r="B102" s="57" t="s">
        <v>136</v>
      </c>
      <c r="C102" s="60"/>
      <c r="D102" s="60"/>
      <c r="E102" s="60"/>
      <c r="F102" s="60"/>
      <c r="G102" s="58"/>
      <c r="H102" s="57">
        <v>27.5</v>
      </c>
      <c r="I102" s="58"/>
      <c r="J102" s="82">
        <v>1050</v>
      </c>
      <c r="K102" s="82"/>
      <c r="L102" s="57">
        <f t="shared" ref="L102:L116" si="7">H102*J102</f>
        <v>28875</v>
      </c>
      <c r="M102" s="58"/>
    </row>
    <row r="103" spans="1:13" ht="15" customHeight="1" x14ac:dyDescent="0.25">
      <c r="A103" s="44"/>
      <c r="B103" s="57" t="s">
        <v>160</v>
      </c>
      <c r="C103" s="60"/>
      <c r="D103" s="60"/>
      <c r="E103" s="60"/>
      <c r="F103" s="60"/>
      <c r="G103" s="58"/>
      <c r="H103" s="80">
        <v>10.5</v>
      </c>
      <c r="I103" s="81"/>
      <c r="J103" s="80">
        <v>780</v>
      </c>
      <c r="K103" s="81"/>
      <c r="L103" s="82">
        <f>PRODUCT(H103,J103)</f>
        <v>8190</v>
      </c>
      <c r="M103" s="82"/>
    </row>
    <row r="104" spans="1:13" ht="15" customHeight="1" x14ac:dyDescent="0.25">
      <c r="A104" s="44"/>
      <c r="B104" s="79" t="s">
        <v>147</v>
      </c>
      <c r="C104" s="79"/>
      <c r="D104" s="79"/>
      <c r="E104" s="79"/>
      <c r="F104" s="79"/>
      <c r="G104" s="79"/>
      <c r="H104" s="80">
        <v>18.5</v>
      </c>
      <c r="I104" s="81"/>
      <c r="J104" s="80">
        <v>780</v>
      </c>
      <c r="K104" s="81"/>
      <c r="L104" s="82">
        <f>PRODUCT(H104,J104)</f>
        <v>14430</v>
      </c>
      <c r="M104" s="82"/>
    </row>
    <row r="105" spans="1:13" ht="15" customHeight="1" x14ac:dyDescent="0.25">
      <c r="A105" s="56">
        <v>500315480</v>
      </c>
      <c r="B105" s="57" t="s">
        <v>115</v>
      </c>
      <c r="C105" s="60"/>
      <c r="D105" s="60"/>
      <c r="E105" s="60"/>
      <c r="F105" s="60"/>
      <c r="G105" s="58"/>
      <c r="H105" s="57">
        <v>1</v>
      </c>
      <c r="I105" s="58"/>
      <c r="J105" s="57">
        <v>7760</v>
      </c>
      <c r="K105" s="58"/>
      <c r="L105" s="57">
        <f t="shared" si="7"/>
        <v>7760</v>
      </c>
      <c r="M105" s="58"/>
    </row>
    <row r="106" spans="1:13" ht="15" customHeight="1" x14ac:dyDescent="0.25">
      <c r="A106" s="6">
        <v>2992261</v>
      </c>
      <c r="B106" s="57" t="s">
        <v>116</v>
      </c>
      <c r="C106" s="60"/>
      <c r="D106" s="60"/>
      <c r="E106" s="60"/>
      <c r="F106" s="60"/>
      <c r="G106" s="58"/>
      <c r="H106" s="57">
        <v>1</v>
      </c>
      <c r="I106" s="58"/>
      <c r="J106" s="57">
        <v>5360</v>
      </c>
      <c r="K106" s="58"/>
      <c r="L106" s="57">
        <f t="shared" si="7"/>
        <v>5360</v>
      </c>
      <c r="M106" s="58"/>
    </row>
    <row r="107" spans="1:13" ht="15" customHeight="1" x14ac:dyDescent="0.25">
      <c r="A107" s="6">
        <v>1902137</v>
      </c>
      <c r="B107" s="57" t="s">
        <v>117</v>
      </c>
      <c r="C107" s="60"/>
      <c r="D107" s="60"/>
      <c r="E107" s="60"/>
      <c r="F107" s="60"/>
      <c r="G107" s="58"/>
      <c r="H107" s="57">
        <v>1</v>
      </c>
      <c r="I107" s="58"/>
      <c r="J107" s="57">
        <v>720</v>
      </c>
      <c r="K107" s="58"/>
      <c r="L107" s="57">
        <f t="shared" si="7"/>
        <v>720</v>
      </c>
      <c r="M107" s="58"/>
    </row>
    <row r="108" spans="1:13" ht="15" customHeight="1" x14ac:dyDescent="0.25">
      <c r="A108" s="6">
        <v>2995964</v>
      </c>
      <c r="B108" s="61" t="s">
        <v>118</v>
      </c>
      <c r="C108" s="62"/>
      <c r="D108" s="62"/>
      <c r="E108" s="62"/>
      <c r="F108" s="62"/>
      <c r="G108" s="62"/>
      <c r="H108" s="57">
        <v>1</v>
      </c>
      <c r="I108" s="58"/>
      <c r="J108" s="57">
        <v>1470</v>
      </c>
      <c r="K108" s="58"/>
      <c r="L108" s="57">
        <f t="shared" si="7"/>
        <v>1470</v>
      </c>
      <c r="M108" s="58"/>
    </row>
    <row r="109" spans="1:13" ht="15" customHeight="1" x14ac:dyDescent="0.25">
      <c r="A109" s="6">
        <v>41272413</v>
      </c>
      <c r="B109" s="57" t="s">
        <v>139</v>
      </c>
      <c r="C109" s="60"/>
      <c r="D109" s="60"/>
      <c r="E109" s="60"/>
      <c r="F109" s="60"/>
      <c r="G109" s="58"/>
      <c r="H109" s="57">
        <v>1</v>
      </c>
      <c r="I109" s="58"/>
      <c r="J109" s="57">
        <v>4610</v>
      </c>
      <c r="K109" s="58"/>
      <c r="L109" s="57">
        <f t="shared" si="7"/>
        <v>4610</v>
      </c>
      <c r="M109" s="58"/>
    </row>
    <row r="110" spans="1:13" ht="15" customHeight="1" x14ac:dyDescent="0.25">
      <c r="A110" s="56">
        <v>504209107</v>
      </c>
      <c r="B110" s="57" t="s">
        <v>119</v>
      </c>
      <c r="C110" s="60"/>
      <c r="D110" s="60"/>
      <c r="E110" s="60"/>
      <c r="F110" s="60"/>
      <c r="G110" s="58"/>
      <c r="H110" s="57">
        <v>1</v>
      </c>
      <c r="I110" s="58"/>
      <c r="J110" s="57">
        <v>11380</v>
      </c>
      <c r="K110" s="58"/>
      <c r="L110" s="57">
        <f t="shared" si="7"/>
        <v>11380</v>
      </c>
      <c r="M110" s="58"/>
    </row>
    <row r="111" spans="1:13" ht="15" customHeight="1" x14ac:dyDescent="0.25">
      <c r="A111" s="56">
        <v>2996238</v>
      </c>
      <c r="B111" s="57" t="s">
        <v>120</v>
      </c>
      <c r="C111" s="60"/>
      <c r="D111" s="60"/>
      <c r="E111" s="60"/>
      <c r="F111" s="60"/>
      <c r="G111" s="58"/>
      <c r="H111" s="57">
        <v>1</v>
      </c>
      <c r="I111" s="58"/>
      <c r="J111" s="57">
        <v>2960</v>
      </c>
      <c r="K111" s="58"/>
      <c r="L111" s="57">
        <f t="shared" si="7"/>
        <v>2960</v>
      </c>
      <c r="M111" s="58"/>
    </row>
    <row r="112" spans="1:13" ht="15" customHeight="1" x14ac:dyDescent="0.25">
      <c r="A112" s="6">
        <v>2992544</v>
      </c>
      <c r="B112" s="57" t="s">
        <v>121</v>
      </c>
      <c r="C112" s="60"/>
      <c r="D112" s="60"/>
      <c r="E112" s="60"/>
      <c r="F112" s="60"/>
      <c r="G112" s="58"/>
      <c r="H112" s="57">
        <v>1</v>
      </c>
      <c r="I112" s="58"/>
      <c r="J112" s="57">
        <v>3850</v>
      </c>
      <c r="K112" s="58"/>
      <c r="L112" s="57">
        <f t="shared" si="7"/>
        <v>3850</v>
      </c>
      <c r="M112" s="58"/>
    </row>
    <row r="113" spans="1:13" ht="15" customHeight="1" x14ac:dyDescent="0.25">
      <c r="A113" s="6">
        <v>2996126</v>
      </c>
      <c r="B113" s="57" t="s">
        <v>122</v>
      </c>
      <c r="C113" s="60"/>
      <c r="D113" s="60"/>
      <c r="E113" s="60"/>
      <c r="F113" s="60"/>
      <c r="G113" s="58"/>
      <c r="H113" s="57">
        <v>1</v>
      </c>
      <c r="I113" s="58"/>
      <c r="J113" s="57">
        <v>12970</v>
      </c>
      <c r="K113" s="58"/>
      <c r="L113" s="57">
        <f t="shared" si="7"/>
        <v>12970</v>
      </c>
      <c r="M113" s="58"/>
    </row>
    <row r="114" spans="1:13" ht="15" customHeight="1" x14ac:dyDescent="0.25">
      <c r="A114" s="6">
        <v>504049425</v>
      </c>
      <c r="B114" s="57" t="s">
        <v>124</v>
      </c>
      <c r="C114" s="60"/>
      <c r="D114" s="60"/>
      <c r="E114" s="60"/>
      <c r="F114" s="60"/>
      <c r="G114" s="58"/>
      <c r="H114" s="57">
        <v>1</v>
      </c>
      <c r="I114" s="58"/>
      <c r="J114" s="57">
        <v>8250</v>
      </c>
      <c r="K114" s="58"/>
      <c r="L114" s="57">
        <f t="shared" si="7"/>
        <v>8250</v>
      </c>
      <c r="M114" s="58"/>
    </row>
    <row r="115" spans="1:13" ht="15" customHeight="1" x14ac:dyDescent="0.25">
      <c r="A115" s="6">
        <v>504046191</v>
      </c>
      <c r="B115" s="57" t="s">
        <v>125</v>
      </c>
      <c r="C115" s="60"/>
      <c r="D115" s="60"/>
      <c r="E115" s="60"/>
      <c r="F115" s="60"/>
      <c r="G115" s="58"/>
      <c r="H115" s="57">
        <v>1</v>
      </c>
      <c r="I115" s="58"/>
      <c r="J115" s="57">
        <v>11440</v>
      </c>
      <c r="K115" s="58"/>
      <c r="L115" s="57">
        <f t="shared" si="7"/>
        <v>11440</v>
      </c>
      <c r="M115" s="58"/>
    </row>
    <row r="116" spans="1:13" ht="15" customHeight="1" x14ac:dyDescent="0.25">
      <c r="A116" s="6">
        <v>2996234</v>
      </c>
      <c r="B116" s="57" t="s">
        <v>126</v>
      </c>
      <c r="C116" s="60"/>
      <c r="D116" s="60"/>
      <c r="E116" s="60"/>
      <c r="F116" s="60"/>
      <c r="G116" s="58"/>
      <c r="H116" s="57">
        <v>1</v>
      </c>
      <c r="I116" s="58"/>
      <c r="J116" s="57">
        <v>1060</v>
      </c>
      <c r="K116" s="58"/>
      <c r="L116" s="57">
        <f t="shared" si="7"/>
        <v>1060</v>
      </c>
      <c r="M116" s="58"/>
    </row>
    <row r="117" spans="1:13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7">
        <f t="shared" ref="L117" si="8">SUM(L101:M116)</f>
        <v>124095</v>
      </c>
      <c r="M117" s="58"/>
    </row>
    <row r="118" spans="1:13" ht="15" customHeight="1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 thickBot="1" x14ac:dyDescent="0.3">
      <c r="A119" s="73" t="s">
        <v>123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5"/>
      <c r="L119" s="73">
        <f>L75+L117</f>
        <v>144555</v>
      </c>
      <c r="M119" s="75"/>
    </row>
    <row r="120" spans="1:13" ht="15" customHeight="1" x14ac:dyDescent="0.25">
      <c r="H120" s="1"/>
      <c r="I120" s="1"/>
      <c r="J120" s="1"/>
      <c r="K120" s="1"/>
      <c r="L120" s="1"/>
      <c r="M120" s="1"/>
    </row>
    <row r="121" spans="1:13" ht="15" customHeight="1" thickBot="1" x14ac:dyDescent="0.3">
      <c r="H121" s="1"/>
      <c r="I121" s="1"/>
      <c r="J121" s="1"/>
      <c r="K121" s="1"/>
      <c r="L121" s="1"/>
      <c r="M121" s="1"/>
    </row>
    <row r="122" spans="1:13" ht="15" customHeight="1" thickBot="1" x14ac:dyDescent="0.3">
      <c r="A122" s="68" t="s">
        <v>59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70"/>
    </row>
    <row r="123" spans="1:13" ht="15" customHeight="1" x14ac:dyDescent="0.25">
      <c r="A123" s="66" t="s">
        <v>2</v>
      </c>
      <c r="B123" s="71"/>
      <c r="C123" s="71"/>
      <c r="D123" s="71"/>
      <c r="E123" s="71"/>
      <c r="F123" s="71"/>
      <c r="G123" s="67"/>
      <c r="H123" s="66" t="s">
        <v>49</v>
      </c>
      <c r="I123" s="67"/>
      <c r="J123" s="66" t="s">
        <v>50</v>
      </c>
      <c r="K123" s="67"/>
      <c r="L123" s="66" t="s">
        <v>51</v>
      </c>
      <c r="M123" s="67"/>
    </row>
    <row r="124" spans="1:13" ht="15" customHeight="1" x14ac:dyDescent="0.25">
      <c r="A124" s="8" t="s">
        <v>48</v>
      </c>
      <c r="B124" s="9"/>
      <c r="C124" s="9"/>
      <c r="D124" s="9"/>
      <c r="E124" s="9"/>
      <c r="F124" s="9"/>
      <c r="G124" s="10"/>
      <c r="H124" s="61">
        <v>0.9</v>
      </c>
      <c r="I124" s="63"/>
      <c r="J124" s="61">
        <v>2200</v>
      </c>
      <c r="K124" s="63"/>
      <c r="L124" s="61">
        <f>H124*J124</f>
        <v>1980</v>
      </c>
      <c r="M124" s="63"/>
    </row>
    <row r="125" spans="1:13" ht="15" customHeight="1" x14ac:dyDescent="0.25">
      <c r="A125" s="13" t="s">
        <v>16</v>
      </c>
      <c r="B125" s="14"/>
      <c r="C125" s="14"/>
      <c r="D125" s="14"/>
      <c r="E125" s="14"/>
      <c r="F125" s="14"/>
      <c r="G125" s="15"/>
      <c r="H125" s="66"/>
      <c r="I125" s="67"/>
      <c r="J125" s="66"/>
      <c r="K125" s="67"/>
      <c r="L125" s="66"/>
      <c r="M125" s="67"/>
    </row>
    <row r="126" spans="1:13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 customHeight="1" x14ac:dyDescent="0.25">
      <c r="A127" s="4" t="s">
        <v>112</v>
      </c>
      <c r="B127" s="57" t="s">
        <v>61</v>
      </c>
      <c r="C127" s="60"/>
      <c r="D127" s="60"/>
      <c r="E127" s="60"/>
      <c r="F127" s="60"/>
      <c r="G127" s="58"/>
      <c r="H127" s="60" t="s">
        <v>62</v>
      </c>
      <c r="I127" s="58"/>
      <c r="J127" s="57" t="s">
        <v>63</v>
      </c>
      <c r="K127" s="58"/>
      <c r="L127" s="57" t="s">
        <v>51</v>
      </c>
      <c r="M127" s="58"/>
    </row>
    <row r="128" spans="1:13" ht="15" customHeight="1" x14ac:dyDescent="0.25">
      <c r="A128" s="6">
        <v>1908547</v>
      </c>
      <c r="B128" s="57" t="s">
        <v>113</v>
      </c>
      <c r="C128" s="60"/>
      <c r="D128" s="60"/>
      <c r="E128" s="60"/>
      <c r="F128" s="60"/>
      <c r="G128" s="58"/>
      <c r="H128" s="57">
        <v>1</v>
      </c>
      <c r="I128" s="58"/>
      <c r="J128" s="61">
        <v>3030</v>
      </c>
      <c r="K128" s="62"/>
      <c r="L128" s="57">
        <f>H128*J128</f>
        <v>3030</v>
      </c>
      <c r="M128" s="58"/>
    </row>
    <row r="129" spans="1:13" ht="15" customHeight="1" x14ac:dyDescent="0.25">
      <c r="A129" s="56">
        <v>500315480</v>
      </c>
      <c r="B129" s="57" t="s">
        <v>115</v>
      </c>
      <c r="C129" s="60"/>
      <c r="D129" s="60"/>
      <c r="E129" s="60"/>
      <c r="F129" s="60"/>
      <c r="G129" s="58"/>
      <c r="H129" s="57">
        <v>1</v>
      </c>
      <c r="I129" s="58"/>
      <c r="J129" s="57">
        <v>7760</v>
      </c>
      <c r="K129" s="58"/>
      <c r="L129" s="57">
        <f>H129*J129</f>
        <v>7760</v>
      </c>
      <c r="M129" s="58"/>
    </row>
    <row r="130" spans="1:13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7">
        <f>SUM(L128:L129)</f>
        <v>10790</v>
      </c>
      <c r="M130" s="58"/>
    </row>
    <row r="131" spans="1:13" ht="15" customHeight="1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 customHeight="1" thickBot="1" x14ac:dyDescent="0.3">
      <c r="A132" s="73" t="s">
        <v>123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3">
        <f>L124+L130</f>
        <v>12770</v>
      </c>
      <c r="M132" s="75"/>
    </row>
    <row r="133" spans="1:13" ht="1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" customHeight="1" thickBo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" customHeight="1" thickBot="1" x14ac:dyDescent="0.3">
      <c r="A135" s="76" t="s">
        <v>53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8"/>
    </row>
    <row r="136" spans="1:13" ht="15" customHeight="1" x14ac:dyDescent="0.25">
      <c r="A136" s="66" t="s">
        <v>2</v>
      </c>
      <c r="B136" s="71"/>
      <c r="C136" s="71"/>
      <c r="D136" s="71"/>
      <c r="E136" s="71"/>
      <c r="F136" s="71"/>
      <c r="G136" s="67"/>
      <c r="H136" s="66" t="s">
        <v>49</v>
      </c>
      <c r="I136" s="67"/>
      <c r="J136" s="66" t="s">
        <v>50</v>
      </c>
      <c r="K136" s="67"/>
      <c r="L136" s="66" t="s">
        <v>51</v>
      </c>
      <c r="M136" s="67"/>
    </row>
    <row r="137" spans="1:13" ht="15" customHeight="1" x14ac:dyDescent="0.25">
      <c r="A137" t="s">
        <v>31</v>
      </c>
      <c r="H137" s="61">
        <v>5.2</v>
      </c>
      <c r="I137" s="63"/>
      <c r="J137" s="61">
        <v>2200</v>
      </c>
      <c r="K137" s="63"/>
      <c r="L137" s="61">
        <f>H137*J137</f>
        <v>11440</v>
      </c>
      <c r="M137" s="63"/>
    </row>
    <row r="138" spans="1:13" ht="15" customHeight="1" x14ac:dyDescent="0.25">
      <c r="A138" t="s">
        <v>32</v>
      </c>
      <c r="H138" s="64"/>
      <c r="I138" s="65"/>
      <c r="J138" s="64"/>
      <c r="K138" s="65"/>
      <c r="L138" s="64"/>
      <c r="M138" s="65"/>
    </row>
    <row r="139" spans="1:13" ht="15" customHeight="1" x14ac:dyDescent="0.25">
      <c r="A139" t="s">
        <v>6</v>
      </c>
      <c r="H139" s="64"/>
      <c r="I139" s="65"/>
      <c r="J139" s="64"/>
      <c r="K139" s="65"/>
      <c r="L139" s="64"/>
      <c r="M139" s="65"/>
    </row>
    <row r="140" spans="1:13" ht="15" customHeight="1" x14ac:dyDescent="0.25">
      <c r="A140" t="s">
        <v>7</v>
      </c>
      <c r="H140" s="64"/>
      <c r="I140" s="65"/>
      <c r="J140" s="64"/>
      <c r="K140" s="65"/>
      <c r="L140" s="64"/>
      <c r="M140" s="65"/>
    </row>
    <row r="141" spans="1:13" ht="15" customHeight="1" x14ac:dyDescent="0.25">
      <c r="A141" t="s">
        <v>33</v>
      </c>
      <c r="H141" s="64"/>
      <c r="I141" s="65"/>
      <c r="J141" s="64"/>
      <c r="K141" s="65"/>
      <c r="L141" s="64"/>
      <c r="M141" s="65"/>
    </row>
    <row r="142" spans="1:13" ht="15" customHeight="1" x14ac:dyDescent="0.25">
      <c r="A142" t="s">
        <v>34</v>
      </c>
      <c r="H142" s="64"/>
      <c r="I142" s="65"/>
      <c r="J142" s="64"/>
      <c r="K142" s="65"/>
      <c r="L142" s="64"/>
      <c r="M142" s="65"/>
    </row>
    <row r="143" spans="1:13" ht="15" customHeight="1" x14ac:dyDescent="0.25">
      <c r="A143" t="s">
        <v>48</v>
      </c>
      <c r="H143" s="64"/>
      <c r="I143" s="65"/>
      <c r="J143" s="64"/>
      <c r="K143" s="65"/>
      <c r="L143" s="64"/>
      <c r="M143" s="65"/>
    </row>
    <row r="144" spans="1:13" ht="15" customHeight="1" x14ac:dyDescent="0.25">
      <c r="A144" t="s">
        <v>16</v>
      </c>
      <c r="H144" s="64"/>
      <c r="I144" s="65"/>
      <c r="J144" s="64"/>
      <c r="K144" s="65"/>
      <c r="L144" s="64"/>
      <c r="M144" s="65"/>
    </row>
    <row r="145" spans="1:13" ht="15" customHeight="1" x14ac:dyDescent="0.25">
      <c r="A145" t="s">
        <v>35</v>
      </c>
      <c r="H145" s="64"/>
      <c r="I145" s="65"/>
      <c r="J145" s="64"/>
      <c r="K145" s="65"/>
      <c r="L145" s="64"/>
      <c r="M145" s="65"/>
    </row>
    <row r="146" spans="1:13" ht="15" customHeight="1" x14ac:dyDescent="0.25">
      <c r="A146" t="s">
        <v>36</v>
      </c>
      <c r="H146" s="64"/>
      <c r="I146" s="65"/>
      <c r="J146" s="64"/>
      <c r="K146" s="65"/>
      <c r="L146" s="64"/>
      <c r="M146" s="65"/>
    </row>
    <row r="147" spans="1:13" ht="15" customHeight="1" x14ac:dyDescent="0.25">
      <c r="A147" t="s">
        <v>37</v>
      </c>
      <c r="H147" s="64"/>
      <c r="I147" s="65"/>
      <c r="J147" s="64"/>
      <c r="K147" s="65"/>
      <c r="L147" s="64"/>
      <c r="M147" s="65"/>
    </row>
    <row r="148" spans="1:13" ht="15" customHeight="1" x14ac:dyDescent="0.25">
      <c r="A148" t="s">
        <v>38</v>
      </c>
      <c r="H148" s="64"/>
      <c r="I148" s="65"/>
      <c r="J148" s="64"/>
      <c r="K148" s="65"/>
      <c r="L148" s="64"/>
      <c r="M148" s="65"/>
    </row>
    <row r="149" spans="1:13" ht="15" customHeight="1" x14ac:dyDescent="0.25">
      <c r="A149" t="s">
        <v>39</v>
      </c>
      <c r="H149" s="64"/>
      <c r="I149" s="65"/>
      <c r="J149" s="64"/>
      <c r="K149" s="65"/>
      <c r="L149" s="64"/>
      <c r="M149" s="65"/>
    </row>
    <row r="150" spans="1:13" ht="15" customHeight="1" x14ac:dyDescent="0.25">
      <c r="A150" t="s">
        <v>40</v>
      </c>
      <c r="H150" s="64"/>
      <c r="I150" s="65"/>
      <c r="J150" s="64"/>
      <c r="K150" s="65"/>
      <c r="L150" s="64"/>
      <c r="M150" s="65"/>
    </row>
    <row r="151" spans="1:13" ht="15" customHeight="1" x14ac:dyDescent="0.25">
      <c r="A151" t="s">
        <v>41</v>
      </c>
      <c r="H151" s="64"/>
      <c r="I151" s="65"/>
      <c r="J151" s="64"/>
      <c r="K151" s="65"/>
      <c r="L151" s="64"/>
      <c r="M151" s="65"/>
    </row>
    <row r="152" spans="1:13" ht="15" customHeight="1" x14ac:dyDescent="0.25">
      <c r="A152" t="s">
        <v>42</v>
      </c>
      <c r="H152" s="64"/>
      <c r="I152" s="65"/>
      <c r="J152" s="64"/>
      <c r="K152" s="65"/>
      <c r="L152" s="64"/>
      <c r="M152" s="65"/>
    </row>
    <row r="153" spans="1:13" ht="15" customHeight="1" x14ac:dyDescent="0.25">
      <c r="A153" t="s">
        <v>43</v>
      </c>
      <c r="H153" s="64"/>
      <c r="I153" s="65"/>
      <c r="J153" s="64"/>
      <c r="K153" s="65"/>
      <c r="L153" s="64"/>
      <c r="M153" s="65"/>
    </row>
    <row r="154" spans="1:13" ht="15" customHeight="1" x14ac:dyDescent="0.25">
      <c r="A154" t="s">
        <v>23</v>
      </c>
      <c r="H154" s="64"/>
      <c r="I154" s="65"/>
      <c r="J154" s="64"/>
      <c r="K154" s="65"/>
      <c r="L154" s="64"/>
      <c r="M154" s="65"/>
    </row>
    <row r="155" spans="1:13" ht="15" customHeight="1" x14ac:dyDescent="0.25">
      <c r="A155" t="s">
        <v>44</v>
      </c>
      <c r="H155" s="64"/>
      <c r="I155" s="65"/>
      <c r="J155" s="64"/>
      <c r="K155" s="65"/>
      <c r="L155" s="64"/>
      <c r="M155" s="65"/>
    </row>
    <row r="156" spans="1:13" ht="15" customHeight="1" x14ac:dyDescent="0.25">
      <c r="A156" t="s">
        <v>45</v>
      </c>
      <c r="H156" s="66"/>
      <c r="I156" s="67"/>
      <c r="J156" s="66"/>
      <c r="K156" s="67"/>
      <c r="L156" s="66"/>
      <c r="M156" s="67"/>
    </row>
    <row r="157" spans="1:13" ht="15" customHeight="1" x14ac:dyDescent="0.25"/>
    <row r="158" spans="1:13" ht="15" customHeight="1" x14ac:dyDescent="0.25">
      <c r="A158" s="57" t="s">
        <v>61</v>
      </c>
      <c r="B158" s="60"/>
      <c r="C158" s="60"/>
      <c r="D158" s="60"/>
      <c r="E158" s="60"/>
      <c r="F158" s="60"/>
      <c r="G158" s="58"/>
      <c r="H158" s="57" t="s">
        <v>62</v>
      </c>
      <c r="I158" s="58"/>
      <c r="J158" s="57" t="s">
        <v>63</v>
      </c>
      <c r="K158" s="58"/>
      <c r="L158" s="57" t="s">
        <v>51</v>
      </c>
      <c r="M158" s="58"/>
    </row>
    <row r="159" spans="1:13" ht="15" customHeight="1" x14ac:dyDescent="0.25">
      <c r="A159" s="4"/>
      <c r="B159" s="57" t="s">
        <v>140</v>
      </c>
      <c r="C159" s="60"/>
      <c r="D159" s="60"/>
      <c r="E159" s="60"/>
      <c r="F159" s="60"/>
      <c r="G159" s="58"/>
      <c r="H159" s="57">
        <v>1</v>
      </c>
      <c r="I159" s="58"/>
      <c r="J159" s="80">
        <v>770</v>
      </c>
      <c r="K159" s="81"/>
      <c r="L159" s="57">
        <f t="shared" ref="L159" si="9">H159*J159</f>
        <v>770</v>
      </c>
      <c r="M159" s="58"/>
    </row>
    <row r="160" spans="1:13" ht="15" customHeight="1" x14ac:dyDescent="0.25">
      <c r="A160" s="4"/>
      <c r="B160" s="57" t="s">
        <v>136</v>
      </c>
      <c r="C160" s="60"/>
      <c r="D160" s="60"/>
      <c r="E160" s="60"/>
      <c r="F160" s="60"/>
      <c r="G160" s="58"/>
      <c r="H160" s="57">
        <v>27.5</v>
      </c>
      <c r="I160" s="58"/>
      <c r="J160" s="82">
        <v>1050</v>
      </c>
      <c r="K160" s="82"/>
      <c r="L160" s="57">
        <f t="shared" ref="L160:L171" si="10">H160*J160</f>
        <v>28875</v>
      </c>
      <c r="M160" s="58"/>
    </row>
    <row r="161" spans="1:13" ht="15" customHeight="1" x14ac:dyDescent="0.25">
      <c r="A161" s="4"/>
      <c r="B161" s="57" t="s">
        <v>148</v>
      </c>
      <c r="C161" s="60"/>
      <c r="D161" s="60"/>
      <c r="E161" s="60"/>
      <c r="F161" s="60"/>
      <c r="G161" s="58"/>
      <c r="H161" s="57">
        <v>1</v>
      </c>
      <c r="I161" s="58"/>
      <c r="J161" s="82">
        <v>402</v>
      </c>
      <c r="K161" s="82"/>
      <c r="L161" s="57">
        <f t="shared" si="10"/>
        <v>402</v>
      </c>
      <c r="M161" s="58"/>
    </row>
    <row r="162" spans="1:13" ht="15" customHeight="1" x14ac:dyDescent="0.25">
      <c r="A162" s="6">
        <v>1908547</v>
      </c>
      <c r="B162" s="57" t="s">
        <v>113</v>
      </c>
      <c r="C162" s="60"/>
      <c r="D162" s="60"/>
      <c r="E162" s="60"/>
      <c r="F162" s="60"/>
      <c r="G162" s="58"/>
      <c r="H162" s="57">
        <v>1</v>
      </c>
      <c r="I162" s="58"/>
      <c r="J162" s="61">
        <v>3030</v>
      </c>
      <c r="K162" s="62"/>
      <c r="L162" s="57">
        <f t="shared" si="10"/>
        <v>3030</v>
      </c>
      <c r="M162" s="58"/>
    </row>
    <row r="163" spans="1:13" ht="15" customHeight="1" x14ac:dyDescent="0.25">
      <c r="A163" s="56">
        <v>500315480</v>
      </c>
      <c r="B163" s="57" t="s">
        <v>115</v>
      </c>
      <c r="C163" s="60"/>
      <c r="D163" s="60"/>
      <c r="E163" s="60"/>
      <c r="F163" s="60"/>
      <c r="G163" s="58"/>
      <c r="H163" s="57">
        <v>1</v>
      </c>
      <c r="I163" s="58"/>
      <c r="J163" s="57">
        <v>7760</v>
      </c>
      <c r="K163" s="58"/>
      <c r="L163" s="57">
        <f t="shared" si="10"/>
        <v>7760</v>
      </c>
      <c r="M163" s="58"/>
    </row>
    <row r="164" spans="1:13" ht="15" customHeight="1" x14ac:dyDescent="0.25">
      <c r="A164" s="6">
        <v>2992261</v>
      </c>
      <c r="B164" s="57" t="s">
        <v>116</v>
      </c>
      <c r="C164" s="60"/>
      <c r="D164" s="60"/>
      <c r="E164" s="60"/>
      <c r="F164" s="60"/>
      <c r="G164" s="58"/>
      <c r="H164" s="57">
        <v>1</v>
      </c>
      <c r="I164" s="58"/>
      <c r="J164" s="57">
        <v>5360</v>
      </c>
      <c r="K164" s="58"/>
      <c r="L164" s="57">
        <f t="shared" si="10"/>
        <v>5360</v>
      </c>
      <c r="M164" s="58"/>
    </row>
    <row r="165" spans="1:13" ht="15" customHeight="1" x14ac:dyDescent="0.25">
      <c r="A165" s="6">
        <v>1902137</v>
      </c>
      <c r="B165" s="57" t="s">
        <v>117</v>
      </c>
      <c r="C165" s="60"/>
      <c r="D165" s="60"/>
      <c r="E165" s="60"/>
      <c r="F165" s="60"/>
      <c r="G165" s="58"/>
      <c r="H165" s="57">
        <v>1</v>
      </c>
      <c r="I165" s="58"/>
      <c r="J165" s="57">
        <v>720</v>
      </c>
      <c r="K165" s="58"/>
      <c r="L165" s="57">
        <f t="shared" si="10"/>
        <v>720</v>
      </c>
      <c r="M165" s="58"/>
    </row>
    <row r="166" spans="1:13" ht="15" customHeight="1" x14ac:dyDescent="0.25">
      <c r="A166" s="6">
        <v>2995964</v>
      </c>
      <c r="B166" s="57" t="s">
        <v>118</v>
      </c>
      <c r="C166" s="60"/>
      <c r="D166" s="60"/>
      <c r="E166" s="60"/>
      <c r="F166" s="60"/>
      <c r="G166" s="58"/>
      <c r="H166" s="57">
        <v>1</v>
      </c>
      <c r="I166" s="58"/>
      <c r="J166" s="57">
        <v>1470</v>
      </c>
      <c r="K166" s="58"/>
      <c r="L166" s="57">
        <f t="shared" si="10"/>
        <v>1470</v>
      </c>
      <c r="M166" s="58"/>
    </row>
    <row r="167" spans="1:13" ht="15" customHeight="1" x14ac:dyDescent="0.25">
      <c r="A167" s="56">
        <v>504209107</v>
      </c>
      <c r="B167" s="57" t="s">
        <v>119</v>
      </c>
      <c r="C167" s="60"/>
      <c r="D167" s="60"/>
      <c r="E167" s="60"/>
      <c r="F167" s="60"/>
      <c r="G167" s="58"/>
      <c r="H167" s="57">
        <v>1</v>
      </c>
      <c r="I167" s="58"/>
      <c r="J167" s="57">
        <v>11380</v>
      </c>
      <c r="K167" s="58"/>
      <c r="L167" s="57">
        <f t="shared" si="10"/>
        <v>11380</v>
      </c>
      <c r="M167" s="58"/>
    </row>
    <row r="168" spans="1:13" ht="15" customHeight="1" x14ac:dyDescent="0.25">
      <c r="A168" s="56">
        <v>2996238</v>
      </c>
      <c r="B168" s="57" t="s">
        <v>120</v>
      </c>
      <c r="C168" s="60"/>
      <c r="D168" s="60"/>
      <c r="E168" s="60"/>
      <c r="F168" s="60"/>
      <c r="G168" s="58"/>
      <c r="H168" s="57">
        <v>1</v>
      </c>
      <c r="I168" s="58"/>
      <c r="J168" s="57">
        <v>2960</v>
      </c>
      <c r="K168" s="58"/>
      <c r="L168" s="57">
        <f t="shared" si="10"/>
        <v>2960</v>
      </c>
      <c r="M168" s="58"/>
    </row>
    <row r="169" spans="1:13" ht="15" customHeight="1" x14ac:dyDescent="0.25">
      <c r="A169" s="6">
        <v>41272413</v>
      </c>
      <c r="B169" s="57" t="s">
        <v>139</v>
      </c>
      <c r="C169" s="60"/>
      <c r="D169" s="60"/>
      <c r="E169" s="60"/>
      <c r="F169" s="60"/>
      <c r="G169" s="58"/>
      <c r="H169" s="57">
        <v>1</v>
      </c>
      <c r="I169" s="58"/>
      <c r="J169" s="57">
        <v>4610</v>
      </c>
      <c r="K169" s="58"/>
      <c r="L169" s="57">
        <f t="shared" si="10"/>
        <v>4610</v>
      </c>
      <c r="M169" s="58"/>
    </row>
    <row r="170" spans="1:13" ht="15" customHeight="1" x14ac:dyDescent="0.25">
      <c r="A170" s="6">
        <v>2992544</v>
      </c>
      <c r="B170" s="57" t="s">
        <v>121</v>
      </c>
      <c r="C170" s="60"/>
      <c r="D170" s="60"/>
      <c r="E170" s="60"/>
      <c r="F170" s="60"/>
      <c r="G170" s="58"/>
      <c r="H170" s="57">
        <v>1</v>
      </c>
      <c r="I170" s="58"/>
      <c r="J170" s="57">
        <v>3850</v>
      </c>
      <c r="K170" s="58"/>
      <c r="L170" s="57">
        <f t="shared" si="10"/>
        <v>3850</v>
      </c>
      <c r="M170" s="58"/>
    </row>
    <row r="171" spans="1:13" ht="15" customHeight="1" x14ac:dyDescent="0.25">
      <c r="A171" s="6">
        <v>2996126</v>
      </c>
      <c r="B171" s="57" t="s">
        <v>122</v>
      </c>
      <c r="C171" s="60"/>
      <c r="D171" s="60"/>
      <c r="E171" s="60"/>
      <c r="F171" s="60"/>
      <c r="G171" s="58"/>
      <c r="H171" s="57">
        <v>1</v>
      </c>
      <c r="I171" s="58"/>
      <c r="J171" s="57">
        <v>12970</v>
      </c>
      <c r="K171" s="58"/>
      <c r="L171" s="57">
        <f t="shared" si="10"/>
        <v>12970</v>
      </c>
      <c r="M171" s="58"/>
    </row>
    <row r="172" spans="1:13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7">
        <f>SUM(L159:M171)</f>
        <v>84157</v>
      </c>
      <c r="M172" s="58"/>
    </row>
    <row r="173" spans="1:13" ht="15" customHeight="1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 customHeight="1" thickBot="1" x14ac:dyDescent="0.3">
      <c r="A174" s="73" t="s">
        <v>123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5"/>
      <c r="L174" s="73">
        <f>L137+L172</f>
        <v>95597</v>
      </c>
      <c r="M174" s="75"/>
    </row>
    <row r="175" spans="1:13" ht="15" customHeight="1" x14ac:dyDescent="0.25"/>
    <row r="176" spans="1:13" ht="15" customHeight="1" thickBot="1" x14ac:dyDescent="0.3"/>
    <row r="177" spans="1:13" ht="15" customHeight="1" thickBot="1" x14ac:dyDescent="0.3">
      <c r="A177" s="68" t="s">
        <v>60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70"/>
    </row>
    <row r="178" spans="1:13" ht="15" customHeight="1" x14ac:dyDescent="0.25">
      <c r="A178" s="66" t="s">
        <v>2</v>
      </c>
      <c r="B178" s="71"/>
      <c r="C178" s="71"/>
      <c r="D178" s="71"/>
      <c r="E178" s="71"/>
      <c r="F178" s="71"/>
      <c r="G178" s="67"/>
      <c r="H178" s="66" t="s">
        <v>49</v>
      </c>
      <c r="I178" s="67"/>
      <c r="J178" s="66" t="s">
        <v>50</v>
      </c>
      <c r="K178" s="67"/>
      <c r="L178" s="66" t="s">
        <v>51</v>
      </c>
      <c r="M178" s="67"/>
    </row>
    <row r="179" spans="1:13" ht="15" customHeight="1" x14ac:dyDescent="0.25">
      <c r="A179" s="8" t="s">
        <v>48</v>
      </c>
      <c r="B179" s="9"/>
      <c r="C179" s="9"/>
      <c r="D179" s="9"/>
      <c r="E179" s="9"/>
      <c r="F179" s="9"/>
      <c r="G179" s="10"/>
      <c r="H179" s="61">
        <v>0.9</v>
      </c>
      <c r="I179" s="63"/>
      <c r="J179" s="61">
        <v>2200</v>
      </c>
      <c r="K179" s="63"/>
      <c r="L179" s="61">
        <f>H179*J179</f>
        <v>1980</v>
      </c>
      <c r="M179" s="63"/>
    </row>
    <row r="180" spans="1:13" ht="15" customHeight="1" x14ac:dyDescent="0.25">
      <c r="A180" s="13" t="s">
        <v>16</v>
      </c>
      <c r="B180" s="14"/>
      <c r="C180" s="14"/>
      <c r="D180" s="14"/>
      <c r="E180" s="14"/>
      <c r="F180" s="14"/>
      <c r="G180" s="15"/>
      <c r="H180" s="66"/>
      <c r="I180" s="67"/>
      <c r="J180" s="66"/>
      <c r="K180" s="67"/>
      <c r="L180" s="66"/>
      <c r="M180" s="67"/>
    </row>
    <row r="181" spans="1:13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customHeight="1" x14ac:dyDescent="0.25">
      <c r="A182" s="4" t="s">
        <v>112</v>
      </c>
      <c r="B182" s="57" t="s">
        <v>61</v>
      </c>
      <c r="C182" s="60"/>
      <c r="D182" s="60"/>
      <c r="E182" s="60"/>
      <c r="F182" s="60"/>
      <c r="G182" s="58"/>
      <c r="H182" s="60" t="s">
        <v>62</v>
      </c>
      <c r="I182" s="58"/>
      <c r="J182" s="57" t="s">
        <v>63</v>
      </c>
      <c r="K182" s="58"/>
      <c r="L182" s="57" t="s">
        <v>51</v>
      </c>
      <c r="M182" s="58"/>
    </row>
    <row r="183" spans="1:13" ht="15" customHeight="1" x14ac:dyDescent="0.25">
      <c r="A183" s="6">
        <v>1908547</v>
      </c>
      <c r="B183" s="57" t="s">
        <v>113</v>
      </c>
      <c r="C183" s="60"/>
      <c r="D183" s="60"/>
      <c r="E183" s="60"/>
      <c r="F183" s="60"/>
      <c r="G183" s="58"/>
      <c r="H183" s="57">
        <v>1</v>
      </c>
      <c r="I183" s="58"/>
      <c r="J183" s="61">
        <v>3030</v>
      </c>
      <c r="K183" s="62"/>
      <c r="L183" s="57">
        <f>H183*J183</f>
        <v>3030</v>
      </c>
      <c r="M183" s="58"/>
    </row>
    <row r="184" spans="1:13" ht="15" customHeight="1" x14ac:dyDescent="0.25">
      <c r="A184" s="56">
        <v>500315480</v>
      </c>
      <c r="B184" s="57" t="s">
        <v>115</v>
      </c>
      <c r="C184" s="60"/>
      <c r="D184" s="60"/>
      <c r="E184" s="60"/>
      <c r="F184" s="60"/>
      <c r="G184" s="58"/>
      <c r="H184" s="57">
        <v>1</v>
      </c>
      <c r="I184" s="58"/>
      <c r="J184" s="57">
        <v>7760</v>
      </c>
      <c r="K184" s="58"/>
      <c r="L184" s="57">
        <f>H184*J184</f>
        <v>7760</v>
      </c>
      <c r="M184" s="58"/>
    </row>
    <row r="185" spans="1:13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7">
        <f>SUM(L183:L184)</f>
        <v>10790</v>
      </c>
      <c r="M185" s="58"/>
    </row>
    <row r="186" spans="1:13" ht="15" customHeight="1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 customHeight="1" thickBot="1" x14ac:dyDescent="0.3">
      <c r="A187" s="73" t="s">
        <v>123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5"/>
      <c r="L187" s="73">
        <f>L179+L185</f>
        <v>12770</v>
      </c>
      <c r="M187" s="75"/>
    </row>
    <row r="188" spans="1:13" ht="20.100000000000001" customHeight="1" x14ac:dyDescent="0.25"/>
    <row r="189" spans="1:13" ht="20.100000000000001" customHeight="1" x14ac:dyDescent="0.25"/>
    <row r="190" spans="1:13" ht="20.100000000000001" customHeight="1" x14ac:dyDescent="0.25"/>
    <row r="191" spans="1:13" ht="20.100000000000001" customHeight="1" x14ac:dyDescent="0.25"/>
    <row r="192" spans="1:13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</sheetData>
  <mergeCells count="310">
    <mergeCell ref="B101:G101"/>
    <mergeCell ref="H101:I101"/>
    <mergeCell ref="J101:K101"/>
    <mergeCell ref="L101:M101"/>
    <mergeCell ref="L159:M159"/>
    <mergeCell ref="J159:K159"/>
    <mergeCell ref="H159:I159"/>
    <mergeCell ref="B159:G159"/>
    <mergeCell ref="J50:K50"/>
    <mergeCell ref="L50:M50"/>
    <mergeCell ref="A89:G89"/>
    <mergeCell ref="A90:G90"/>
    <mergeCell ref="A91:G91"/>
    <mergeCell ref="A92:G92"/>
    <mergeCell ref="B115:G115"/>
    <mergeCell ref="H115:I115"/>
    <mergeCell ref="J115:K115"/>
    <mergeCell ref="L115:M115"/>
    <mergeCell ref="B116:G116"/>
    <mergeCell ref="H116:I116"/>
    <mergeCell ref="J116:K116"/>
    <mergeCell ref="L116:M116"/>
    <mergeCell ref="B113:G113"/>
    <mergeCell ref="H113:I113"/>
    <mergeCell ref="B44:G44"/>
    <mergeCell ref="L44:M44"/>
    <mergeCell ref="J44:K44"/>
    <mergeCell ref="H44:I44"/>
    <mergeCell ref="B169:G169"/>
    <mergeCell ref="H169:I169"/>
    <mergeCell ref="J169:K169"/>
    <mergeCell ref="L169:M169"/>
    <mergeCell ref="B109:G109"/>
    <mergeCell ref="H109:I109"/>
    <mergeCell ref="J109:K109"/>
    <mergeCell ref="L109:M109"/>
    <mergeCell ref="B167:G167"/>
    <mergeCell ref="H167:I167"/>
    <mergeCell ref="J167:K167"/>
    <mergeCell ref="L167:M167"/>
    <mergeCell ref="B168:G168"/>
    <mergeCell ref="H168:I168"/>
    <mergeCell ref="J168:K168"/>
    <mergeCell ref="L168:M168"/>
    <mergeCell ref="B165:G165"/>
    <mergeCell ref="H165:I165"/>
    <mergeCell ref="J165:K165"/>
    <mergeCell ref="L165:M165"/>
    <mergeCell ref="L172:M172"/>
    <mergeCell ref="A174:K174"/>
    <mergeCell ref="L174:M174"/>
    <mergeCell ref="B170:G170"/>
    <mergeCell ref="H170:I170"/>
    <mergeCell ref="J170:K170"/>
    <mergeCell ref="L170:M170"/>
    <mergeCell ref="B171:G171"/>
    <mergeCell ref="H171:I171"/>
    <mergeCell ref="J171:K171"/>
    <mergeCell ref="L171:M171"/>
    <mergeCell ref="B166:G166"/>
    <mergeCell ref="H166:I166"/>
    <mergeCell ref="J166:K166"/>
    <mergeCell ref="L166:M166"/>
    <mergeCell ref="L163:M163"/>
    <mergeCell ref="B164:G164"/>
    <mergeCell ref="H164:I164"/>
    <mergeCell ref="J164:K164"/>
    <mergeCell ref="L164:M164"/>
    <mergeCell ref="J161:K161"/>
    <mergeCell ref="L161:M161"/>
    <mergeCell ref="B162:G162"/>
    <mergeCell ref="H162:I162"/>
    <mergeCell ref="J162:K162"/>
    <mergeCell ref="L162:M162"/>
    <mergeCell ref="L117:M117"/>
    <mergeCell ref="A119:K119"/>
    <mergeCell ref="L119:M119"/>
    <mergeCell ref="B160:G160"/>
    <mergeCell ref="H160:I160"/>
    <mergeCell ref="J160:K160"/>
    <mergeCell ref="L160:M160"/>
    <mergeCell ref="L136:M136"/>
    <mergeCell ref="A122:M122"/>
    <mergeCell ref="A123:G123"/>
    <mergeCell ref="A136:G136"/>
    <mergeCell ref="A135:M135"/>
    <mergeCell ref="H123:I123"/>
    <mergeCell ref="J123:K123"/>
    <mergeCell ref="L123:M123"/>
    <mergeCell ref="H124:I125"/>
    <mergeCell ref="J113:K113"/>
    <mergeCell ref="L113:M113"/>
    <mergeCell ref="B114:G114"/>
    <mergeCell ref="H114:I114"/>
    <mergeCell ref="J114:K114"/>
    <mergeCell ref="L114:M114"/>
    <mergeCell ref="B111:G111"/>
    <mergeCell ref="H111:I111"/>
    <mergeCell ref="J111:K111"/>
    <mergeCell ref="L111:M111"/>
    <mergeCell ref="B112:G112"/>
    <mergeCell ref="H112:I112"/>
    <mergeCell ref="J112:K112"/>
    <mergeCell ref="L112:M112"/>
    <mergeCell ref="B108:G108"/>
    <mergeCell ref="H108:I108"/>
    <mergeCell ref="J108:K108"/>
    <mergeCell ref="L108:M108"/>
    <mergeCell ref="B110:G110"/>
    <mergeCell ref="H110:I110"/>
    <mergeCell ref="J110:K110"/>
    <mergeCell ref="L110:M110"/>
    <mergeCell ref="B106:G106"/>
    <mergeCell ref="H106:I106"/>
    <mergeCell ref="J106:K106"/>
    <mergeCell ref="L106:M106"/>
    <mergeCell ref="B107:G107"/>
    <mergeCell ref="H107:I107"/>
    <mergeCell ref="J107:K107"/>
    <mergeCell ref="L107:M107"/>
    <mergeCell ref="A187:K187"/>
    <mergeCell ref="L187:M187"/>
    <mergeCell ref="B127:G127"/>
    <mergeCell ref="B128:G128"/>
    <mergeCell ref="H128:I128"/>
    <mergeCell ref="J128:K128"/>
    <mergeCell ref="L128:M128"/>
    <mergeCell ref="B129:G129"/>
    <mergeCell ref="H129:I129"/>
    <mergeCell ref="J129:K129"/>
    <mergeCell ref="L129:M129"/>
    <mergeCell ref="L130:M130"/>
    <mergeCell ref="A132:K132"/>
    <mergeCell ref="L132:M132"/>
    <mergeCell ref="B161:G161"/>
    <mergeCell ref="H161:I161"/>
    <mergeCell ref="B184:G184"/>
    <mergeCell ref="H184:I184"/>
    <mergeCell ref="J184:K184"/>
    <mergeCell ref="L184:M184"/>
    <mergeCell ref="L185:M185"/>
    <mergeCell ref="B182:G182"/>
    <mergeCell ref="B183:G183"/>
    <mergeCell ref="H183:I183"/>
    <mergeCell ref="L14:M14"/>
    <mergeCell ref="B65:G65"/>
    <mergeCell ref="B66:G66"/>
    <mergeCell ref="H66:I66"/>
    <mergeCell ref="J66:K66"/>
    <mergeCell ref="L66:M66"/>
    <mergeCell ref="L56:M56"/>
    <mergeCell ref="A58:K58"/>
    <mergeCell ref="L58:M58"/>
    <mergeCell ref="B43:G43"/>
    <mergeCell ref="B45:G45"/>
    <mergeCell ref="H45:I45"/>
    <mergeCell ref="H43:I43"/>
    <mergeCell ref="J43:K43"/>
    <mergeCell ref="J45:K45"/>
    <mergeCell ref="L43:M43"/>
    <mergeCell ref="L45:M45"/>
    <mergeCell ref="B54:G54"/>
    <mergeCell ref="H54:I54"/>
    <mergeCell ref="J54:K54"/>
    <mergeCell ref="J53:K53"/>
    <mergeCell ref="L53:M53"/>
    <mergeCell ref="B52:G52"/>
    <mergeCell ref="H52:I52"/>
    <mergeCell ref="J183:K183"/>
    <mergeCell ref="L183:M183"/>
    <mergeCell ref="A16:K16"/>
    <mergeCell ref="L16:M16"/>
    <mergeCell ref="B104:G104"/>
    <mergeCell ref="H104:I104"/>
    <mergeCell ref="J104:K104"/>
    <mergeCell ref="L104:M104"/>
    <mergeCell ref="B105:G105"/>
    <mergeCell ref="H105:I105"/>
    <mergeCell ref="J105:K105"/>
    <mergeCell ref="L105:M105"/>
    <mergeCell ref="B102:G102"/>
    <mergeCell ref="H102:I102"/>
    <mergeCell ref="J102:K102"/>
    <mergeCell ref="L102:M102"/>
    <mergeCell ref="B103:G103"/>
    <mergeCell ref="H103:I103"/>
    <mergeCell ref="J103:K103"/>
    <mergeCell ref="J124:K125"/>
    <mergeCell ref="L124:M125"/>
    <mergeCell ref="H136:I136"/>
    <mergeCell ref="J136:K136"/>
    <mergeCell ref="L103:M103"/>
    <mergeCell ref="A19:M19"/>
    <mergeCell ref="A20:G20"/>
    <mergeCell ref="A74:G74"/>
    <mergeCell ref="A73:M73"/>
    <mergeCell ref="A6:M6"/>
    <mergeCell ref="H62:I63"/>
    <mergeCell ref="J62:K63"/>
    <mergeCell ref="L62:M63"/>
    <mergeCell ref="A7:G7"/>
    <mergeCell ref="H7:I7"/>
    <mergeCell ref="J7:K7"/>
    <mergeCell ref="L7:M7"/>
    <mergeCell ref="H8:I9"/>
    <mergeCell ref="J8:K9"/>
    <mergeCell ref="L8:M9"/>
    <mergeCell ref="A60:M60"/>
    <mergeCell ref="A42:G42"/>
    <mergeCell ref="H42:I42"/>
    <mergeCell ref="J42:K42"/>
    <mergeCell ref="L42:M42"/>
    <mergeCell ref="H20:I20"/>
    <mergeCell ref="J20:K20"/>
    <mergeCell ref="L20:M20"/>
    <mergeCell ref="H21:I40"/>
    <mergeCell ref="A70:K70"/>
    <mergeCell ref="L70:M70"/>
    <mergeCell ref="B67:G67"/>
    <mergeCell ref="H67:I67"/>
    <mergeCell ref="J67:K67"/>
    <mergeCell ref="L67:M67"/>
    <mergeCell ref="L68:M68"/>
    <mergeCell ref="J21:K40"/>
    <mergeCell ref="L21:M40"/>
    <mergeCell ref="H65:I65"/>
    <mergeCell ref="J65:K65"/>
    <mergeCell ref="L65:M65"/>
    <mergeCell ref="J46:K46"/>
    <mergeCell ref="L46:M46"/>
    <mergeCell ref="H47:I47"/>
    <mergeCell ref="J47:K47"/>
    <mergeCell ref="L47:M47"/>
    <mergeCell ref="H61:I61"/>
    <mergeCell ref="J61:K61"/>
    <mergeCell ref="L61:M61"/>
    <mergeCell ref="J48:K48"/>
    <mergeCell ref="H48:I48"/>
    <mergeCell ref="L48:M48"/>
    <mergeCell ref="H49:I49"/>
    <mergeCell ref="A100:G100"/>
    <mergeCell ref="H100:I100"/>
    <mergeCell ref="J100:K100"/>
    <mergeCell ref="L100:M100"/>
    <mergeCell ref="H74:I74"/>
    <mergeCell ref="J74:K74"/>
    <mergeCell ref="L74:M74"/>
    <mergeCell ref="J75:K98"/>
    <mergeCell ref="H75:I98"/>
    <mergeCell ref="L75:M98"/>
    <mergeCell ref="B46:G46"/>
    <mergeCell ref="H46:I46"/>
    <mergeCell ref="B47:G47"/>
    <mergeCell ref="A61:G61"/>
    <mergeCell ref="B48:G48"/>
    <mergeCell ref="B49:G49"/>
    <mergeCell ref="B51:G51"/>
    <mergeCell ref="J51:K51"/>
    <mergeCell ref="L51:M51"/>
    <mergeCell ref="L54:M54"/>
    <mergeCell ref="B55:G55"/>
    <mergeCell ref="H55:I55"/>
    <mergeCell ref="J55:K55"/>
    <mergeCell ref="L55:M55"/>
    <mergeCell ref="L52:M52"/>
    <mergeCell ref="B53:G53"/>
    <mergeCell ref="H53:I53"/>
    <mergeCell ref="B50:G50"/>
    <mergeCell ref="H50:I50"/>
    <mergeCell ref="J49:K49"/>
    <mergeCell ref="L49:M49"/>
    <mergeCell ref="H51:I51"/>
    <mergeCell ref="J52:K52"/>
    <mergeCell ref="H182:I182"/>
    <mergeCell ref="J182:K182"/>
    <mergeCell ref="L182:M182"/>
    <mergeCell ref="H127:I127"/>
    <mergeCell ref="J127:K127"/>
    <mergeCell ref="L127:M127"/>
    <mergeCell ref="A158:G158"/>
    <mergeCell ref="H158:I158"/>
    <mergeCell ref="J158:K158"/>
    <mergeCell ref="L158:M158"/>
    <mergeCell ref="L137:M156"/>
    <mergeCell ref="J137:K156"/>
    <mergeCell ref="H179:I180"/>
    <mergeCell ref="J179:K180"/>
    <mergeCell ref="L179:M180"/>
    <mergeCell ref="H137:I156"/>
    <mergeCell ref="A177:M177"/>
    <mergeCell ref="A178:G178"/>
    <mergeCell ref="H178:I178"/>
    <mergeCell ref="J178:K178"/>
    <mergeCell ref="L178:M178"/>
    <mergeCell ref="B163:G163"/>
    <mergeCell ref="H163:I163"/>
    <mergeCell ref="J163:K163"/>
    <mergeCell ref="H13:I13"/>
    <mergeCell ref="J13:K13"/>
    <mergeCell ref="A2:M4"/>
    <mergeCell ref="B12:G12"/>
    <mergeCell ref="B11:G11"/>
    <mergeCell ref="H12:I12"/>
    <mergeCell ref="J12:K12"/>
    <mergeCell ref="L12:M12"/>
    <mergeCell ref="H11:I11"/>
    <mergeCell ref="J11:K11"/>
    <mergeCell ref="L11:M11"/>
    <mergeCell ref="L13:M13"/>
    <mergeCell ref="B13:G1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4"/>
  <sheetViews>
    <sheetView workbookViewId="0">
      <selection activeCell="H224" sqref="H224"/>
    </sheetView>
  </sheetViews>
  <sheetFormatPr defaultRowHeight="15" x14ac:dyDescent="0.25"/>
  <sheetData>
    <row r="1" spans="1:16" ht="15" customHeight="1" x14ac:dyDescent="0.25"/>
    <row r="2" spans="1:16" ht="15" customHeight="1" x14ac:dyDescent="0.25">
      <c r="A2" s="95" t="s">
        <v>127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6" ht="1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6" ht="15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6" ht="15" customHeight="1" thickBot="1" x14ac:dyDescent="0.3"/>
    <row r="6" spans="1:16" ht="15" customHeight="1" thickBot="1" x14ac:dyDescent="0.3">
      <c r="A6" s="68" t="s">
        <v>102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6" ht="15" customHeight="1" x14ac:dyDescent="0.25">
      <c r="A7" s="66" t="s">
        <v>2</v>
      </c>
      <c r="B7" s="71"/>
      <c r="C7" s="71"/>
      <c r="D7" s="71"/>
      <c r="E7" s="71"/>
      <c r="F7" s="71"/>
      <c r="G7" s="67"/>
      <c r="H7" s="66" t="s">
        <v>49</v>
      </c>
      <c r="I7" s="67"/>
      <c r="J7" s="66" t="s">
        <v>50</v>
      </c>
      <c r="K7" s="67"/>
      <c r="L7" s="66" t="s">
        <v>51</v>
      </c>
      <c r="M7" s="67"/>
    </row>
    <row r="8" spans="1:16" ht="15" customHeight="1" x14ac:dyDescent="0.25">
      <c r="A8" s="8" t="s">
        <v>6</v>
      </c>
      <c r="B8" s="9"/>
      <c r="C8" s="9"/>
      <c r="D8" s="9"/>
      <c r="E8" s="9"/>
      <c r="F8" s="9"/>
      <c r="G8" s="10"/>
      <c r="H8" s="61">
        <v>4.4000000000000004</v>
      </c>
      <c r="I8" s="63"/>
      <c r="J8" s="61">
        <v>2200</v>
      </c>
      <c r="K8" s="63"/>
      <c r="L8" s="61">
        <f>H8*J8</f>
        <v>9680</v>
      </c>
      <c r="M8" s="63"/>
    </row>
    <row r="9" spans="1:16" ht="15" customHeight="1" x14ac:dyDescent="0.25">
      <c r="A9" s="11" t="s">
        <v>74</v>
      </c>
      <c r="G9" s="12"/>
      <c r="H9" s="64"/>
      <c r="I9" s="65"/>
      <c r="J9" s="64"/>
      <c r="K9" s="65"/>
      <c r="L9" s="64"/>
      <c r="M9" s="65"/>
    </row>
    <row r="10" spans="1:16" ht="15" customHeight="1" x14ac:dyDescent="0.25">
      <c r="A10" s="11" t="s">
        <v>75</v>
      </c>
      <c r="G10" s="12"/>
      <c r="H10" s="64"/>
      <c r="I10" s="65"/>
      <c r="J10" s="64"/>
      <c r="K10" s="65"/>
      <c r="L10" s="64"/>
      <c r="M10" s="65"/>
    </row>
    <row r="11" spans="1:16" ht="15" customHeight="1" x14ac:dyDescent="0.25">
      <c r="A11" s="11" t="s">
        <v>76</v>
      </c>
      <c r="G11" s="12"/>
      <c r="H11" s="64"/>
      <c r="I11" s="65"/>
      <c r="J11" s="64"/>
      <c r="K11" s="65"/>
      <c r="L11" s="64"/>
      <c r="M11" s="65"/>
    </row>
    <row r="12" spans="1:16" ht="15" customHeight="1" x14ac:dyDescent="0.25">
      <c r="A12" s="11" t="s">
        <v>77</v>
      </c>
      <c r="G12" s="12"/>
      <c r="H12" s="64"/>
      <c r="I12" s="65"/>
      <c r="J12" s="64"/>
      <c r="K12" s="65"/>
      <c r="L12" s="64"/>
      <c r="M12" s="65"/>
      <c r="P12" s="5"/>
    </row>
    <row r="13" spans="1:16" ht="15" customHeight="1" x14ac:dyDescent="0.25">
      <c r="A13" s="11" t="s">
        <v>78</v>
      </c>
      <c r="G13" s="12"/>
      <c r="H13" s="64"/>
      <c r="I13" s="65"/>
      <c r="J13" s="64"/>
      <c r="K13" s="65"/>
      <c r="L13" s="64"/>
      <c r="M13" s="65"/>
    </row>
    <row r="14" spans="1:16" ht="15" customHeight="1" x14ac:dyDescent="0.25">
      <c r="A14" s="11" t="s">
        <v>79</v>
      </c>
      <c r="G14" s="12"/>
      <c r="H14" s="64"/>
      <c r="I14" s="65"/>
      <c r="J14" s="64"/>
      <c r="K14" s="65"/>
      <c r="L14" s="64"/>
      <c r="M14" s="65"/>
    </row>
    <row r="15" spans="1:16" ht="15" customHeight="1" x14ac:dyDescent="0.25">
      <c r="A15" s="11" t="s">
        <v>80</v>
      </c>
      <c r="G15" s="12"/>
      <c r="H15" s="64"/>
      <c r="I15" s="65"/>
      <c r="J15" s="64"/>
      <c r="K15" s="65"/>
      <c r="L15" s="64"/>
      <c r="M15" s="65"/>
    </row>
    <row r="16" spans="1:16" ht="15" customHeight="1" x14ac:dyDescent="0.25">
      <c r="A16" s="11" t="s">
        <v>36</v>
      </c>
      <c r="G16" s="12"/>
      <c r="H16" s="64"/>
      <c r="I16" s="65"/>
      <c r="J16" s="64"/>
      <c r="K16" s="65"/>
      <c r="L16" s="64"/>
      <c r="M16" s="65"/>
    </row>
    <row r="17" spans="1:13" ht="15" customHeight="1" x14ac:dyDescent="0.25">
      <c r="A17" s="11" t="s">
        <v>81</v>
      </c>
      <c r="G17" s="12"/>
      <c r="H17" s="64"/>
      <c r="I17" s="65"/>
      <c r="J17" s="64"/>
      <c r="K17" s="65"/>
      <c r="L17" s="64"/>
      <c r="M17" s="65"/>
    </row>
    <row r="18" spans="1:13" ht="15" customHeight="1" x14ac:dyDescent="0.25">
      <c r="A18" s="86" t="s">
        <v>82</v>
      </c>
      <c r="B18" s="87"/>
      <c r="C18" s="87"/>
      <c r="D18" s="87"/>
      <c r="E18" s="87"/>
      <c r="F18" s="87"/>
      <c r="G18" s="88"/>
      <c r="H18" s="64"/>
      <c r="I18" s="65"/>
      <c r="J18" s="64"/>
      <c r="K18" s="65"/>
      <c r="L18" s="64"/>
      <c r="M18" s="65"/>
    </row>
    <row r="19" spans="1:13" ht="15" customHeight="1" x14ac:dyDescent="0.25">
      <c r="A19" s="86"/>
      <c r="B19" s="87"/>
      <c r="C19" s="87"/>
      <c r="D19" s="87"/>
      <c r="E19" s="87"/>
      <c r="F19" s="87"/>
      <c r="G19" s="88"/>
      <c r="H19" s="64"/>
      <c r="I19" s="65"/>
      <c r="J19" s="64"/>
      <c r="K19" s="65"/>
      <c r="L19" s="64"/>
      <c r="M19" s="65"/>
    </row>
    <row r="20" spans="1:13" ht="15" customHeight="1" x14ac:dyDescent="0.25">
      <c r="A20" s="11" t="s">
        <v>83</v>
      </c>
      <c r="G20" s="12"/>
      <c r="H20" s="64"/>
      <c r="I20" s="65"/>
      <c r="J20" s="64"/>
      <c r="K20" s="65"/>
      <c r="L20" s="64"/>
      <c r="M20" s="65"/>
    </row>
    <row r="21" spans="1:13" ht="15" customHeight="1" x14ac:dyDescent="0.25">
      <c r="A21" s="11" t="s">
        <v>84</v>
      </c>
      <c r="G21" s="12"/>
      <c r="H21" s="64"/>
      <c r="I21" s="65"/>
      <c r="J21" s="64"/>
      <c r="K21" s="65"/>
      <c r="L21" s="64"/>
      <c r="M21" s="65"/>
    </row>
    <row r="22" spans="1:13" ht="15" customHeight="1" x14ac:dyDescent="0.25">
      <c r="A22" s="11" t="s">
        <v>85</v>
      </c>
      <c r="G22" s="12"/>
      <c r="H22" s="64"/>
      <c r="I22" s="65"/>
      <c r="J22" s="64"/>
      <c r="K22" s="65"/>
      <c r="L22" s="64"/>
      <c r="M22" s="65"/>
    </row>
    <row r="23" spans="1:13" ht="15" customHeight="1" x14ac:dyDescent="0.25">
      <c r="A23" s="86" t="s">
        <v>86</v>
      </c>
      <c r="B23" s="87"/>
      <c r="C23" s="87"/>
      <c r="D23" s="87"/>
      <c r="E23" s="87"/>
      <c r="F23" s="87"/>
      <c r="G23" s="88"/>
      <c r="H23" s="64"/>
      <c r="I23" s="65"/>
      <c r="J23" s="64"/>
      <c r="K23" s="65"/>
      <c r="L23" s="64"/>
      <c r="M23" s="65"/>
    </row>
    <row r="24" spans="1:13" ht="15" customHeight="1" x14ac:dyDescent="0.25">
      <c r="A24" s="86"/>
      <c r="B24" s="87"/>
      <c r="C24" s="87"/>
      <c r="D24" s="87"/>
      <c r="E24" s="87"/>
      <c r="F24" s="87"/>
      <c r="G24" s="88"/>
      <c r="H24" s="64"/>
      <c r="I24" s="65"/>
      <c r="J24" s="64"/>
      <c r="K24" s="65"/>
      <c r="L24" s="64"/>
      <c r="M24" s="65"/>
    </row>
    <row r="25" spans="1:13" ht="15" customHeight="1" x14ac:dyDescent="0.25">
      <c r="A25" s="86"/>
      <c r="B25" s="87"/>
      <c r="C25" s="87"/>
      <c r="D25" s="87"/>
      <c r="E25" s="87"/>
      <c r="F25" s="87"/>
      <c r="G25" s="88"/>
      <c r="H25" s="64"/>
      <c r="I25" s="65"/>
      <c r="J25" s="64"/>
      <c r="K25" s="65"/>
      <c r="L25" s="64"/>
      <c r="M25" s="65"/>
    </row>
    <row r="26" spans="1:13" ht="15" customHeight="1" x14ac:dyDescent="0.25">
      <c r="A26" s="11" t="s">
        <v>87</v>
      </c>
      <c r="G26" s="12"/>
      <c r="H26" s="64"/>
      <c r="I26" s="65"/>
      <c r="J26" s="64"/>
      <c r="K26" s="65"/>
      <c r="L26" s="64"/>
      <c r="M26" s="65"/>
    </row>
    <row r="27" spans="1:13" ht="15" customHeight="1" x14ac:dyDescent="0.25">
      <c r="A27" s="11" t="s">
        <v>88</v>
      </c>
      <c r="B27" s="3"/>
      <c r="C27" s="3"/>
      <c r="D27" s="3"/>
      <c r="E27" s="3"/>
      <c r="F27" s="3"/>
      <c r="G27" s="16"/>
      <c r="H27" s="64"/>
      <c r="I27" s="65"/>
      <c r="J27" s="64"/>
      <c r="K27" s="65"/>
      <c r="L27" s="64"/>
      <c r="M27" s="65"/>
    </row>
    <row r="28" spans="1:13" ht="15" customHeight="1" x14ac:dyDescent="0.25">
      <c r="A28" s="86" t="s">
        <v>89</v>
      </c>
      <c r="B28" s="87"/>
      <c r="C28" s="87"/>
      <c r="D28" s="87"/>
      <c r="E28" s="87"/>
      <c r="F28" s="87"/>
      <c r="G28" s="88"/>
      <c r="H28" s="64"/>
      <c r="I28" s="65"/>
      <c r="J28" s="64"/>
      <c r="K28" s="65"/>
      <c r="L28" s="64"/>
      <c r="M28" s="65"/>
    </row>
    <row r="29" spans="1:13" ht="15" customHeight="1" x14ac:dyDescent="0.25">
      <c r="A29" s="89"/>
      <c r="B29" s="90"/>
      <c r="C29" s="90"/>
      <c r="D29" s="90"/>
      <c r="E29" s="90"/>
      <c r="F29" s="90"/>
      <c r="G29" s="91"/>
      <c r="H29" s="66"/>
      <c r="I29" s="67"/>
      <c r="J29" s="66"/>
      <c r="K29" s="67"/>
      <c r="L29" s="66"/>
      <c r="M29" s="67"/>
    </row>
    <row r="30" spans="1:13" ht="15" customHeight="1" x14ac:dyDescent="0.25">
      <c r="B30" s="3"/>
      <c r="C30" s="3"/>
      <c r="D30" s="3"/>
      <c r="E30" s="3"/>
      <c r="F30" s="3"/>
      <c r="G30" s="3"/>
    </row>
    <row r="31" spans="1:13" ht="15" customHeight="1" x14ac:dyDescent="0.25">
      <c r="A31" s="57" t="s">
        <v>131</v>
      </c>
      <c r="B31" s="58"/>
      <c r="C31" s="60" t="s">
        <v>61</v>
      </c>
      <c r="D31" s="60"/>
      <c r="E31" s="60"/>
      <c r="F31" s="60"/>
      <c r="G31" s="58"/>
      <c r="H31" s="57" t="s">
        <v>62</v>
      </c>
      <c r="I31" s="58"/>
      <c r="J31" s="57" t="s">
        <v>63</v>
      </c>
      <c r="K31" s="58"/>
      <c r="L31" s="57" t="s">
        <v>51</v>
      </c>
      <c r="M31" s="58"/>
    </row>
    <row r="32" spans="1:13" ht="15" customHeight="1" x14ac:dyDescent="0.25">
      <c r="A32" s="92"/>
      <c r="B32" s="93"/>
      <c r="C32" s="92" t="s">
        <v>136</v>
      </c>
      <c r="D32" s="94"/>
      <c r="E32" s="94"/>
      <c r="F32" s="94"/>
      <c r="G32" s="93"/>
      <c r="H32" s="80">
        <v>31.5</v>
      </c>
      <c r="I32" s="81"/>
      <c r="J32" s="96">
        <v>1050</v>
      </c>
      <c r="K32" s="96"/>
      <c r="L32" s="80">
        <f>H32*J32</f>
        <v>33075</v>
      </c>
      <c r="M32" s="81"/>
    </row>
    <row r="33" spans="1:13" ht="15" customHeight="1" x14ac:dyDescent="0.25">
      <c r="A33" s="92"/>
      <c r="B33" s="93"/>
      <c r="C33" s="92" t="s">
        <v>148</v>
      </c>
      <c r="D33" s="94"/>
      <c r="E33" s="94"/>
      <c r="F33" s="94"/>
      <c r="G33" s="93"/>
      <c r="H33" s="80">
        <v>1</v>
      </c>
      <c r="I33" s="81"/>
      <c r="J33" s="80">
        <v>402</v>
      </c>
      <c r="K33" s="81"/>
      <c r="L33" s="80">
        <f t="shared" ref="L33:L41" si="0">H33*J33</f>
        <v>402</v>
      </c>
      <c r="M33" s="81"/>
    </row>
    <row r="34" spans="1:13" ht="15" customHeight="1" x14ac:dyDescent="0.25">
      <c r="A34" s="92">
        <v>2997376</v>
      </c>
      <c r="B34" s="93"/>
      <c r="C34" s="92" t="s">
        <v>128</v>
      </c>
      <c r="D34" s="94"/>
      <c r="E34" s="94"/>
      <c r="F34" s="94"/>
      <c r="G34" s="93"/>
      <c r="H34" s="80">
        <v>1</v>
      </c>
      <c r="I34" s="81"/>
      <c r="J34" s="80">
        <v>5270</v>
      </c>
      <c r="K34" s="81"/>
      <c r="L34" s="80">
        <f t="shared" si="0"/>
        <v>5270</v>
      </c>
      <c r="M34" s="81"/>
    </row>
    <row r="35" spans="1:13" ht="15" customHeight="1" x14ac:dyDescent="0.25">
      <c r="A35" s="92">
        <v>2995711</v>
      </c>
      <c r="B35" s="93"/>
      <c r="C35" s="92" t="s">
        <v>129</v>
      </c>
      <c r="D35" s="94"/>
      <c r="E35" s="94"/>
      <c r="F35" s="94"/>
      <c r="G35" s="93"/>
      <c r="H35" s="82">
        <v>1</v>
      </c>
      <c r="I35" s="82"/>
      <c r="J35" s="82">
        <v>3940</v>
      </c>
      <c r="K35" s="82"/>
      <c r="L35" s="80">
        <f t="shared" si="0"/>
        <v>3940</v>
      </c>
      <c r="M35" s="81"/>
    </row>
    <row r="36" spans="1:13" ht="15" customHeight="1" x14ac:dyDescent="0.25">
      <c r="A36" s="92">
        <v>2992261</v>
      </c>
      <c r="B36" s="93"/>
      <c r="C36" s="92" t="s">
        <v>116</v>
      </c>
      <c r="D36" s="94"/>
      <c r="E36" s="94"/>
      <c r="F36" s="94"/>
      <c r="G36" s="93"/>
      <c r="H36" s="82">
        <v>1</v>
      </c>
      <c r="I36" s="82"/>
      <c r="J36" s="82">
        <v>5360</v>
      </c>
      <c r="K36" s="82"/>
      <c r="L36" s="80">
        <f t="shared" si="0"/>
        <v>5360</v>
      </c>
      <c r="M36" s="81"/>
    </row>
    <row r="37" spans="1:13" ht="15" customHeight="1" x14ac:dyDescent="0.25">
      <c r="A37" s="92">
        <v>1902137</v>
      </c>
      <c r="B37" s="93"/>
      <c r="C37" s="92" t="s">
        <v>117</v>
      </c>
      <c r="D37" s="94"/>
      <c r="E37" s="94"/>
      <c r="F37" s="94"/>
      <c r="G37" s="93"/>
      <c r="H37" s="82">
        <v>2</v>
      </c>
      <c r="I37" s="82"/>
      <c r="J37" s="82">
        <v>720</v>
      </c>
      <c r="K37" s="82"/>
      <c r="L37" s="80">
        <f t="shared" si="0"/>
        <v>1440</v>
      </c>
      <c r="M37" s="81"/>
    </row>
    <row r="38" spans="1:13" ht="15" customHeight="1" x14ac:dyDescent="0.25">
      <c r="A38" s="92">
        <v>2995964</v>
      </c>
      <c r="B38" s="93"/>
      <c r="C38" s="92" t="s">
        <v>118</v>
      </c>
      <c r="D38" s="94"/>
      <c r="E38" s="94"/>
      <c r="F38" s="94"/>
      <c r="G38" s="93"/>
      <c r="H38" s="82">
        <v>1</v>
      </c>
      <c r="I38" s="82"/>
      <c r="J38" s="82">
        <v>1470</v>
      </c>
      <c r="K38" s="82"/>
      <c r="L38" s="80">
        <f t="shared" si="0"/>
        <v>1470</v>
      </c>
      <c r="M38" s="81"/>
    </row>
    <row r="39" spans="1:13" ht="15" customHeight="1" x14ac:dyDescent="0.25">
      <c r="A39" s="99">
        <v>504209107</v>
      </c>
      <c r="B39" s="100"/>
      <c r="C39" s="92" t="s">
        <v>119</v>
      </c>
      <c r="D39" s="94"/>
      <c r="E39" s="94"/>
      <c r="F39" s="94"/>
      <c r="G39" s="93"/>
      <c r="H39" s="82">
        <v>1</v>
      </c>
      <c r="I39" s="82"/>
      <c r="J39" s="82">
        <v>11380</v>
      </c>
      <c r="K39" s="82"/>
      <c r="L39" s="80">
        <f t="shared" si="0"/>
        <v>11380</v>
      </c>
      <c r="M39" s="81"/>
    </row>
    <row r="40" spans="1:13" ht="15" customHeight="1" x14ac:dyDescent="0.25">
      <c r="A40" s="101">
        <v>2996416</v>
      </c>
      <c r="B40" s="102"/>
      <c r="C40" s="80" t="s">
        <v>121</v>
      </c>
      <c r="D40" s="103"/>
      <c r="E40" s="103"/>
      <c r="F40" s="103"/>
      <c r="G40" s="81"/>
      <c r="H40" s="82">
        <v>2</v>
      </c>
      <c r="I40" s="82"/>
      <c r="J40" s="82">
        <v>16540</v>
      </c>
      <c r="K40" s="82"/>
      <c r="L40" s="80">
        <f t="shared" si="0"/>
        <v>33080</v>
      </c>
      <c r="M40" s="81"/>
    </row>
    <row r="41" spans="1:13" ht="15" customHeight="1" x14ac:dyDescent="0.25">
      <c r="A41" s="92">
        <v>2996155</v>
      </c>
      <c r="B41" s="93"/>
      <c r="C41" s="80" t="s">
        <v>122</v>
      </c>
      <c r="D41" s="103"/>
      <c r="E41" s="103"/>
      <c r="F41" s="103"/>
      <c r="G41" s="81"/>
      <c r="H41" s="80">
        <v>1</v>
      </c>
      <c r="I41" s="81"/>
      <c r="J41" s="80">
        <v>10400</v>
      </c>
      <c r="K41" s="81"/>
      <c r="L41" s="80">
        <f t="shared" si="0"/>
        <v>10400</v>
      </c>
      <c r="M41" s="81"/>
    </row>
    <row r="42" spans="1:13" ht="1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80">
        <f>SUM(L32:M41)</f>
        <v>105817</v>
      </c>
      <c r="M42" s="81"/>
    </row>
    <row r="43" spans="1:13" ht="15" customHeight="1" thickBo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 customHeight="1" thickBot="1" x14ac:dyDescent="0.3">
      <c r="A44" s="73" t="s">
        <v>130</v>
      </c>
      <c r="B44" s="97"/>
      <c r="C44" s="97"/>
      <c r="D44" s="97"/>
      <c r="E44" s="97"/>
      <c r="F44" s="97"/>
      <c r="G44" s="97"/>
      <c r="H44" s="97"/>
      <c r="I44" s="97"/>
      <c r="J44" s="97"/>
      <c r="K44" s="98"/>
      <c r="L44" s="73">
        <f>L8+L42</f>
        <v>115497</v>
      </c>
      <c r="M44" s="75"/>
    </row>
    <row r="45" spans="1:13" ht="15" customHeight="1" x14ac:dyDescent="0.25"/>
    <row r="46" spans="1:13" ht="15" customHeight="1" x14ac:dyDescent="0.25"/>
    <row r="47" spans="1:13" ht="15" customHeight="1" thickBot="1" x14ac:dyDescent="0.3"/>
    <row r="48" spans="1:13" ht="15" customHeight="1" thickBot="1" x14ac:dyDescent="0.3">
      <c r="A48" s="68" t="s">
        <v>103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</row>
    <row r="49" spans="1:13" ht="15" customHeight="1" x14ac:dyDescent="0.25">
      <c r="A49" s="66" t="s">
        <v>2</v>
      </c>
      <c r="B49" s="71"/>
      <c r="C49" s="71"/>
      <c r="D49" s="71"/>
      <c r="E49" s="71"/>
      <c r="F49" s="71"/>
      <c r="G49" s="67"/>
      <c r="H49" s="66" t="s">
        <v>49</v>
      </c>
      <c r="I49" s="67"/>
      <c r="J49" s="66" t="s">
        <v>50</v>
      </c>
      <c r="K49" s="67"/>
      <c r="L49" s="66" t="s">
        <v>51</v>
      </c>
      <c r="M49" s="67"/>
    </row>
    <row r="50" spans="1:13" ht="15" customHeight="1" x14ac:dyDescent="0.25">
      <c r="A50" s="8" t="s">
        <v>6</v>
      </c>
      <c r="B50" s="9"/>
      <c r="C50" s="9"/>
      <c r="D50" s="9"/>
      <c r="E50" s="9"/>
      <c r="F50" s="9"/>
      <c r="G50" s="10"/>
      <c r="H50" s="61">
        <v>6</v>
      </c>
      <c r="I50" s="63"/>
      <c r="J50" s="61">
        <v>2200</v>
      </c>
      <c r="K50" s="63"/>
      <c r="L50" s="61">
        <f>H50*J50</f>
        <v>13200</v>
      </c>
      <c r="M50" s="63"/>
    </row>
    <row r="51" spans="1:13" ht="15" customHeight="1" x14ac:dyDescent="0.25">
      <c r="A51" s="11" t="s">
        <v>74</v>
      </c>
      <c r="G51" s="12"/>
      <c r="H51" s="64"/>
      <c r="I51" s="65"/>
      <c r="J51" s="64"/>
      <c r="K51" s="65"/>
      <c r="L51" s="64"/>
      <c r="M51" s="65"/>
    </row>
    <row r="52" spans="1:13" ht="15" customHeight="1" x14ac:dyDescent="0.25">
      <c r="A52" s="11" t="s">
        <v>75</v>
      </c>
      <c r="G52" s="12"/>
      <c r="H52" s="64"/>
      <c r="I52" s="65"/>
      <c r="J52" s="64"/>
      <c r="K52" s="65"/>
      <c r="L52" s="64"/>
      <c r="M52" s="65"/>
    </row>
    <row r="53" spans="1:13" ht="15" customHeight="1" x14ac:dyDescent="0.25">
      <c r="A53" s="11" t="s">
        <v>76</v>
      </c>
      <c r="G53" s="12"/>
      <c r="H53" s="64"/>
      <c r="I53" s="65"/>
      <c r="J53" s="64"/>
      <c r="K53" s="65"/>
      <c r="L53" s="64"/>
      <c r="M53" s="65"/>
    </row>
    <row r="54" spans="1:13" ht="15" customHeight="1" x14ac:dyDescent="0.25">
      <c r="A54" s="11" t="s">
        <v>77</v>
      </c>
      <c r="G54" s="12"/>
      <c r="H54" s="64"/>
      <c r="I54" s="65"/>
      <c r="J54" s="64"/>
      <c r="K54" s="65"/>
      <c r="L54" s="64"/>
      <c r="M54" s="65"/>
    </row>
    <row r="55" spans="1:13" ht="15" customHeight="1" x14ac:dyDescent="0.25">
      <c r="A55" s="11" t="s">
        <v>78</v>
      </c>
      <c r="G55" s="12"/>
      <c r="H55" s="64"/>
      <c r="I55" s="65"/>
      <c r="J55" s="64"/>
      <c r="K55" s="65"/>
      <c r="L55" s="64"/>
      <c r="M55" s="65"/>
    </row>
    <row r="56" spans="1:13" ht="15" customHeight="1" x14ac:dyDescent="0.25">
      <c r="A56" s="11" t="s">
        <v>79</v>
      </c>
      <c r="G56" s="12"/>
      <c r="H56" s="64"/>
      <c r="I56" s="65"/>
      <c r="J56" s="64"/>
      <c r="K56" s="65"/>
      <c r="L56" s="64"/>
      <c r="M56" s="65"/>
    </row>
    <row r="57" spans="1:13" ht="15" customHeight="1" x14ac:dyDescent="0.25">
      <c r="A57" s="11" t="s">
        <v>80</v>
      </c>
      <c r="G57" s="12"/>
      <c r="H57" s="64"/>
      <c r="I57" s="65"/>
      <c r="J57" s="64"/>
      <c r="K57" s="65"/>
      <c r="L57" s="64"/>
      <c r="M57" s="65"/>
    </row>
    <row r="58" spans="1:13" ht="15" customHeight="1" x14ac:dyDescent="0.25">
      <c r="A58" s="11" t="s">
        <v>81</v>
      </c>
      <c r="G58" s="12"/>
      <c r="H58" s="64"/>
      <c r="I58" s="65"/>
      <c r="J58" s="64"/>
      <c r="K58" s="65"/>
      <c r="L58" s="64"/>
      <c r="M58" s="65"/>
    </row>
    <row r="59" spans="1:13" ht="15" customHeight="1" x14ac:dyDescent="0.25">
      <c r="A59" s="86" t="s">
        <v>82</v>
      </c>
      <c r="B59" s="87"/>
      <c r="C59" s="87"/>
      <c r="D59" s="87"/>
      <c r="E59" s="87"/>
      <c r="F59" s="87"/>
      <c r="G59" s="88"/>
      <c r="H59" s="64"/>
      <c r="I59" s="65"/>
      <c r="J59" s="64"/>
      <c r="K59" s="65"/>
      <c r="L59" s="64"/>
      <c r="M59" s="65"/>
    </row>
    <row r="60" spans="1:13" ht="15" customHeight="1" x14ac:dyDescent="0.25">
      <c r="A60" s="86"/>
      <c r="B60" s="87"/>
      <c r="C60" s="87"/>
      <c r="D60" s="87"/>
      <c r="E60" s="87"/>
      <c r="F60" s="87"/>
      <c r="G60" s="88"/>
      <c r="H60" s="64"/>
      <c r="I60" s="65"/>
      <c r="J60" s="64"/>
      <c r="K60" s="65"/>
      <c r="L60" s="64"/>
      <c r="M60" s="65"/>
    </row>
    <row r="61" spans="1:13" ht="15" customHeight="1" x14ac:dyDescent="0.25">
      <c r="A61" s="11" t="s">
        <v>83</v>
      </c>
      <c r="G61" s="12"/>
      <c r="H61" s="64"/>
      <c r="I61" s="65"/>
      <c r="J61" s="64"/>
      <c r="K61" s="65"/>
      <c r="L61" s="64"/>
      <c r="M61" s="65"/>
    </row>
    <row r="62" spans="1:13" ht="15" customHeight="1" x14ac:dyDescent="0.25">
      <c r="A62" s="11" t="s">
        <v>84</v>
      </c>
      <c r="G62" s="12"/>
      <c r="H62" s="64"/>
      <c r="I62" s="65"/>
      <c r="J62" s="64"/>
      <c r="K62" s="65"/>
      <c r="L62" s="64"/>
      <c r="M62" s="65"/>
    </row>
    <row r="63" spans="1:13" ht="15" customHeight="1" x14ac:dyDescent="0.25">
      <c r="A63" s="11" t="s">
        <v>85</v>
      </c>
      <c r="G63" s="12"/>
      <c r="H63" s="64"/>
      <c r="I63" s="65"/>
      <c r="J63" s="64"/>
      <c r="K63" s="65"/>
      <c r="L63" s="64"/>
      <c r="M63" s="65"/>
    </row>
    <row r="64" spans="1:13" ht="15" customHeight="1" x14ac:dyDescent="0.25">
      <c r="A64" s="86" t="s">
        <v>86</v>
      </c>
      <c r="B64" s="87"/>
      <c r="C64" s="87"/>
      <c r="D64" s="87"/>
      <c r="E64" s="87"/>
      <c r="F64" s="87"/>
      <c r="G64" s="88"/>
      <c r="H64" s="64"/>
      <c r="I64" s="65"/>
      <c r="J64" s="64"/>
      <c r="K64" s="65"/>
      <c r="L64" s="64"/>
      <c r="M64" s="65"/>
    </row>
    <row r="65" spans="1:24" ht="15" customHeight="1" x14ac:dyDescent="0.25">
      <c r="A65" s="86"/>
      <c r="B65" s="87"/>
      <c r="C65" s="87"/>
      <c r="D65" s="87"/>
      <c r="E65" s="87"/>
      <c r="F65" s="87"/>
      <c r="G65" s="88"/>
      <c r="H65" s="64"/>
      <c r="I65" s="65"/>
      <c r="J65" s="64"/>
      <c r="K65" s="65"/>
      <c r="L65" s="64"/>
      <c r="M65" s="65"/>
    </row>
    <row r="66" spans="1:24" ht="15" customHeight="1" x14ac:dyDescent="0.25">
      <c r="A66" s="86"/>
      <c r="B66" s="87"/>
      <c r="C66" s="87"/>
      <c r="D66" s="87"/>
      <c r="E66" s="87"/>
      <c r="F66" s="87"/>
      <c r="G66" s="88"/>
      <c r="H66" s="64"/>
      <c r="I66" s="65"/>
      <c r="J66" s="64"/>
      <c r="K66" s="65"/>
      <c r="L66" s="64"/>
      <c r="M66" s="65"/>
    </row>
    <row r="67" spans="1:24" ht="15" customHeight="1" x14ac:dyDescent="0.25">
      <c r="A67" s="11" t="s">
        <v>87</v>
      </c>
      <c r="G67" s="12"/>
      <c r="H67" s="64"/>
      <c r="I67" s="65"/>
      <c r="J67" s="64"/>
      <c r="K67" s="65"/>
      <c r="L67" s="64"/>
      <c r="M67" s="65"/>
    </row>
    <row r="68" spans="1:24" ht="15" customHeight="1" x14ac:dyDescent="0.25">
      <c r="A68" s="11" t="s">
        <v>88</v>
      </c>
      <c r="B68" s="3"/>
      <c r="C68" s="3"/>
      <c r="D68" s="3"/>
      <c r="E68" s="3"/>
      <c r="F68" s="3"/>
      <c r="G68" s="16"/>
      <c r="H68" s="64"/>
      <c r="I68" s="65"/>
      <c r="J68" s="64"/>
      <c r="K68" s="65"/>
      <c r="L68" s="64"/>
      <c r="M68" s="65"/>
    </row>
    <row r="69" spans="1:24" ht="15" customHeight="1" x14ac:dyDescent="0.25">
      <c r="A69" s="11" t="s">
        <v>90</v>
      </c>
      <c r="B69" s="3"/>
      <c r="C69" s="3"/>
      <c r="D69" s="3"/>
      <c r="E69" s="3"/>
      <c r="F69" s="3"/>
      <c r="G69" s="16"/>
      <c r="H69" s="64"/>
      <c r="I69" s="65"/>
      <c r="J69" s="64"/>
      <c r="K69" s="65"/>
      <c r="L69" s="64"/>
      <c r="M69" s="65"/>
    </row>
    <row r="70" spans="1:24" ht="15" customHeight="1" x14ac:dyDescent="0.25">
      <c r="A70" s="86" t="s">
        <v>91</v>
      </c>
      <c r="B70" s="87"/>
      <c r="C70" s="87"/>
      <c r="D70" s="87"/>
      <c r="E70" s="87"/>
      <c r="F70" s="87"/>
      <c r="G70" s="88"/>
      <c r="H70" s="64"/>
      <c r="I70" s="65"/>
      <c r="J70" s="64"/>
      <c r="K70" s="65"/>
      <c r="L70" s="64"/>
      <c r="M70" s="65"/>
    </row>
    <row r="71" spans="1:24" ht="15" customHeight="1" x14ac:dyDescent="0.25">
      <c r="A71" s="86"/>
      <c r="B71" s="87"/>
      <c r="C71" s="87"/>
      <c r="D71" s="87"/>
      <c r="E71" s="87"/>
      <c r="F71" s="87"/>
      <c r="G71" s="88"/>
      <c r="H71" s="64"/>
      <c r="I71" s="65"/>
      <c r="J71" s="64"/>
      <c r="K71" s="65"/>
      <c r="L71" s="64"/>
      <c r="M71" s="65"/>
    </row>
    <row r="72" spans="1:24" ht="15" customHeight="1" x14ac:dyDescent="0.25">
      <c r="A72" s="11" t="s">
        <v>92</v>
      </c>
      <c r="B72" s="3"/>
      <c r="C72" s="3"/>
      <c r="D72" s="3"/>
      <c r="E72" s="3"/>
      <c r="F72" s="3"/>
      <c r="G72" s="16"/>
      <c r="H72" s="64"/>
      <c r="I72" s="65"/>
      <c r="J72" s="64"/>
      <c r="K72" s="65"/>
      <c r="L72" s="64"/>
      <c r="M72" s="65"/>
    </row>
    <row r="73" spans="1:24" ht="15" customHeight="1" x14ac:dyDescent="0.25">
      <c r="A73" s="11" t="s">
        <v>93</v>
      </c>
      <c r="B73" s="3"/>
      <c r="C73" s="3"/>
      <c r="D73" s="3"/>
      <c r="E73" s="3"/>
      <c r="F73" s="3"/>
      <c r="G73" s="16"/>
      <c r="H73" s="64"/>
      <c r="I73" s="65"/>
      <c r="J73" s="64"/>
      <c r="K73" s="65"/>
      <c r="L73" s="64"/>
      <c r="M73" s="65"/>
    </row>
    <row r="74" spans="1:24" ht="15" customHeight="1" x14ac:dyDescent="0.25">
      <c r="A74" s="11" t="s">
        <v>94</v>
      </c>
      <c r="B74" s="3"/>
      <c r="C74" s="3"/>
      <c r="D74" s="3"/>
      <c r="E74" s="3"/>
      <c r="F74" s="3"/>
      <c r="G74" s="16"/>
      <c r="H74" s="64"/>
      <c r="I74" s="65"/>
      <c r="J74" s="64"/>
      <c r="K74" s="65"/>
      <c r="L74" s="64"/>
      <c r="M74" s="65"/>
    </row>
    <row r="75" spans="1:24" ht="15" customHeight="1" x14ac:dyDescent="0.25">
      <c r="A75" s="11" t="s">
        <v>17</v>
      </c>
      <c r="B75" s="3"/>
      <c r="C75" s="3"/>
      <c r="D75" s="3"/>
      <c r="E75" s="3"/>
      <c r="F75" s="3"/>
      <c r="G75" s="16"/>
      <c r="H75" s="64"/>
      <c r="I75" s="65"/>
      <c r="J75" s="64"/>
      <c r="K75" s="65"/>
      <c r="L75" s="64"/>
      <c r="M75" s="65"/>
    </row>
    <row r="76" spans="1:24" ht="15" customHeight="1" x14ac:dyDescent="0.25">
      <c r="A76" s="11" t="s">
        <v>95</v>
      </c>
      <c r="B76" s="3"/>
      <c r="C76" s="3"/>
      <c r="D76" s="3"/>
      <c r="E76" s="3"/>
      <c r="F76" s="3"/>
      <c r="G76" s="16"/>
      <c r="H76" s="64"/>
      <c r="I76" s="65"/>
      <c r="J76" s="64"/>
      <c r="K76" s="65"/>
      <c r="L76" s="64"/>
      <c r="M76" s="65"/>
    </row>
    <row r="77" spans="1:24" ht="15" customHeight="1" x14ac:dyDescent="0.25">
      <c r="A77" s="86" t="s">
        <v>96</v>
      </c>
      <c r="B77" s="87"/>
      <c r="C77" s="87"/>
      <c r="D77" s="87"/>
      <c r="E77" s="87"/>
      <c r="F77" s="87"/>
      <c r="G77" s="88"/>
      <c r="H77" s="64"/>
      <c r="I77" s="65"/>
      <c r="J77" s="64"/>
      <c r="K77" s="65"/>
      <c r="L77" s="64"/>
      <c r="M77" s="65"/>
    </row>
    <row r="78" spans="1:24" ht="15" customHeight="1" x14ac:dyDescent="0.25">
      <c r="A78" s="86"/>
      <c r="B78" s="87"/>
      <c r="C78" s="87"/>
      <c r="D78" s="87"/>
      <c r="E78" s="87"/>
      <c r="F78" s="87"/>
      <c r="G78" s="88"/>
      <c r="H78" s="64"/>
      <c r="I78" s="65"/>
      <c r="J78" s="64"/>
      <c r="K78" s="65"/>
      <c r="L78" s="64"/>
      <c r="M78" s="65"/>
    </row>
    <row r="79" spans="1:24" ht="15" customHeight="1" x14ac:dyDescent="0.25">
      <c r="A79" s="11" t="s">
        <v>97</v>
      </c>
      <c r="G79" s="12"/>
      <c r="H79" s="64"/>
      <c r="I79" s="65"/>
      <c r="J79" s="64"/>
      <c r="K79" s="65"/>
      <c r="L79" s="64"/>
      <c r="M79" s="65"/>
      <c r="X79" t="s">
        <v>100</v>
      </c>
    </row>
    <row r="80" spans="1:24" ht="15" customHeight="1" x14ac:dyDescent="0.25">
      <c r="A80" s="11" t="s">
        <v>98</v>
      </c>
      <c r="G80" s="12"/>
      <c r="H80" s="64"/>
      <c r="I80" s="65"/>
      <c r="J80" s="64"/>
      <c r="K80" s="65"/>
      <c r="L80" s="64"/>
      <c r="M80" s="65"/>
    </row>
    <row r="81" spans="1:13" ht="15" customHeight="1" x14ac:dyDescent="0.25">
      <c r="A81" s="11" t="s">
        <v>99</v>
      </c>
      <c r="B81" s="3"/>
      <c r="C81" s="3"/>
      <c r="D81" s="3"/>
      <c r="E81" s="3"/>
      <c r="F81" s="3"/>
      <c r="G81" s="16"/>
      <c r="H81" s="64"/>
      <c r="I81" s="65"/>
      <c r="J81" s="64"/>
      <c r="K81" s="65"/>
      <c r="L81" s="64"/>
      <c r="M81" s="65"/>
    </row>
    <row r="82" spans="1:13" ht="15" customHeight="1" x14ac:dyDescent="0.25">
      <c r="A82" s="86" t="s">
        <v>89</v>
      </c>
      <c r="B82" s="87"/>
      <c r="C82" s="87"/>
      <c r="D82" s="87"/>
      <c r="E82" s="87"/>
      <c r="F82" s="87"/>
      <c r="G82" s="88"/>
      <c r="H82" s="64"/>
      <c r="I82" s="65"/>
      <c r="J82" s="64"/>
      <c r="K82" s="65"/>
      <c r="L82" s="64"/>
      <c r="M82" s="65"/>
    </row>
    <row r="83" spans="1:13" ht="15" customHeight="1" x14ac:dyDescent="0.25">
      <c r="A83" s="86"/>
      <c r="B83" s="87"/>
      <c r="C83" s="87"/>
      <c r="D83" s="87"/>
      <c r="E83" s="87"/>
      <c r="F83" s="87"/>
      <c r="G83" s="88"/>
      <c r="H83" s="64"/>
      <c r="I83" s="65"/>
      <c r="J83" s="64"/>
      <c r="K83" s="65"/>
      <c r="L83" s="64"/>
      <c r="M83" s="65"/>
    </row>
    <row r="84" spans="1:13" ht="15" customHeight="1" x14ac:dyDescent="0.25">
      <c r="A84" s="86" t="s">
        <v>101</v>
      </c>
      <c r="B84" s="87"/>
      <c r="C84" s="87"/>
      <c r="D84" s="87"/>
      <c r="E84" s="87"/>
      <c r="F84" s="87"/>
      <c r="G84" s="88"/>
      <c r="H84" s="64"/>
      <c r="I84" s="65"/>
      <c r="J84" s="64"/>
      <c r="K84" s="65"/>
      <c r="L84" s="64"/>
      <c r="M84" s="65"/>
    </row>
    <row r="85" spans="1:13" ht="15" customHeight="1" x14ac:dyDescent="0.25">
      <c r="A85" s="86"/>
      <c r="B85" s="87"/>
      <c r="C85" s="87"/>
      <c r="D85" s="87"/>
      <c r="E85" s="87"/>
      <c r="F85" s="87"/>
      <c r="G85" s="88"/>
      <c r="H85" s="64"/>
      <c r="I85" s="65"/>
      <c r="J85" s="64"/>
      <c r="K85" s="65"/>
      <c r="L85" s="64"/>
      <c r="M85" s="65"/>
    </row>
    <row r="86" spans="1:13" ht="15" customHeight="1" x14ac:dyDescent="0.25">
      <c r="A86" s="13" t="s">
        <v>104</v>
      </c>
      <c r="B86" s="14"/>
      <c r="C86" s="14"/>
      <c r="D86" s="14"/>
      <c r="E86" s="14"/>
      <c r="F86" s="14"/>
      <c r="G86" s="15"/>
      <c r="H86" s="66"/>
      <c r="I86" s="67"/>
      <c r="J86" s="66"/>
      <c r="K86" s="67"/>
      <c r="L86" s="66"/>
      <c r="M86" s="67"/>
    </row>
    <row r="87" spans="1:13" ht="15" customHeight="1" x14ac:dyDescent="0.25"/>
    <row r="88" spans="1:13" ht="15" customHeight="1" x14ac:dyDescent="0.25">
      <c r="A88" s="57" t="s">
        <v>131</v>
      </c>
      <c r="B88" s="58"/>
      <c r="C88" s="60" t="s">
        <v>61</v>
      </c>
      <c r="D88" s="60"/>
      <c r="E88" s="60"/>
      <c r="F88" s="60"/>
      <c r="G88" s="58"/>
      <c r="H88" s="57" t="s">
        <v>62</v>
      </c>
      <c r="I88" s="58"/>
      <c r="J88" s="57" t="s">
        <v>63</v>
      </c>
      <c r="K88" s="58"/>
      <c r="L88" s="57" t="s">
        <v>51</v>
      </c>
      <c r="M88" s="58"/>
    </row>
    <row r="89" spans="1:13" ht="15" customHeight="1" x14ac:dyDescent="0.25">
      <c r="A89" s="92"/>
      <c r="B89" s="93"/>
      <c r="C89" s="92" t="s">
        <v>136</v>
      </c>
      <c r="D89" s="94"/>
      <c r="E89" s="94"/>
      <c r="F89" s="94"/>
      <c r="G89" s="93"/>
      <c r="H89" s="80">
        <v>31.5</v>
      </c>
      <c r="I89" s="81"/>
      <c r="J89" s="96">
        <v>1050</v>
      </c>
      <c r="K89" s="96"/>
      <c r="L89" s="80">
        <f>H89*J89</f>
        <v>33075</v>
      </c>
      <c r="M89" s="81"/>
    </row>
    <row r="90" spans="1:13" ht="15" customHeight="1" x14ac:dyDescent="0.25">
      <c r="A90" s="92"/>
      <c r="B90" s="93"/>
      <c r="C90" s="92" t="s">
        <v>148</v>
      </c>
      <c r="D90" s="94"/>
      <c r="E90" s="94"/>
      <c r="F90" s="94"/>
      <c r="G90" s="93"/>
      <c r="H90" s="80">
        <v>1</v>
      </c>
      <c r="I90" s="81"/>
      <c r="J90" s="80">
        <v>402</v>
      </c>
      <c r="K90" s="81"/>
      <c r="L90" s="80">
        <f t="shared" ref="L90:L98" si="1">H90*J90</f>
        <v>402</v>
      </c>
      <c r="M90" s="81"/>
    </row>
    <row r="91" spans="1:13" ht="15" customHeight="1" x14ac:dyDescent="0.25">
      <c r="A91" s="92">
        <v>2997376</v>
      </c>
      <c r="B91" s="93"/>
      <c r="C91" s="92" t="s">
        <v>128</v>
      </c>
      <c r="D91" s="94"/>
      <c r="E91" s="94"/>
      <c r="F91" s="94"/>
      <c r="G91" s="93"/>
      <c r="H91" s="80">
        <v>1</v>
      </c>
      <c r="I91" s="81"/>
      <c r="J91" s="80">
        <v>5270</v>
      </c>
      <c r="K91" s="81"/>
      <c r="L91" s="80">
        <f t="shared" si="1"/>
        <v>5270</v>
      </c>
      <c r="M91" s="81"/>
    </row>
    <row r="92" spans="1:13" ht="15" customHeight="1" x14ac:dyDescent="0.25">
      <c r="A92" s="92">
        <v>2995711</v>
      </c>
      <c r="B92" s="93"/>
      <c r="C92" s="92" t="s">
        <v>129</v>
      </c>
      <c r="D92" s="94"/>
      <c r="E92" s="94"/>
      <c r="F92" s="94"/>
      <c r="G92" s="93"/>
      <c r="H92" s="82">
        <v>1</v>
      </c>
      <c r="I92" s="82"/>
      <c r="J92" s="82">
        <v>3940</v>
      </c>
      <c r="K92" s="82"/>
      <c r="L92" s="80">
        <f t="shared" si="1"/>
        <v>3940</v>
      </c>
      <c r="M92" s="81"/>
    </row>
    <row r="93" spans="1:13" ht="15" customHeight="1" x14ac:dyDescent="0.25">
      <c r="A93" s="92">
        <v>2992261</v>
      </c>
      <c r="B93" s="93"/>
      <c r="C93" s="92" t="s">
        <v>116</v>
      </c>
      <c r="D93" s="94"/>
      <c r="E93" s="94"/>
      <c r="F93" s="94"/>
      <c r="G93" s="93"/>
      <c r="H93" s="82">
        <v>1</v>
      </c>
      <c r="I93" s="82"/>
      <c r="J93" s="82">
        <v>5360</v>
      </c>
      <c r="K93" s="82"/>
      <c r="L93" s="80">
        <f t="shared" si="1"/>
        <v>5360</v>
      </c>
      <c r="M93" s="81"/>
    </row>
    <row r="94" spans="1:13" ht="15" customHeight="1" x14ac:dyDescent="0.25">
      <c r="A94" s="92">
        <v>1902137</v>
      </c>
      <c r="B94" s="93"/>
      <c r="C94" s="92" t="s">
        <v>117</v>
      </c>
      <c r="D94" s="94"/>
      <c r="E94" s="94"/>
      <c r="F94" s="94"/>
      <c r="G94" s="93"/>
      <c r="H94" s="82">
        <v>2</v>
      </c>
      <c r="I94" s="82"/>
      <c r="J94" s="82">
        <v>720</v>
      </c>
      <c r="K94" s="82"/>
      <c r="L94" s="80">
        <f t="shared" si="1"/>
        <v>1440</v>
      </c>
      <c r="M94" s="81"/>
    </row>
    <row r="95" spans="1:13" ht="15" customHeight="1" x14ac:dyDescent="0.25">
      <c r="A95" s="92">
        <v>2995964</v>
      </c>
      <c r="B95" s="93"/>
      <c r="C95" s="92" t="s">
        <v>118</v>
      </c>
      <c r="D95" s="94"/>
      <c r="E95" s="94"/>
      <c r="F95" s="94"/>
      <c r="G95" s="93"/>
      <c r="H95" s="82">
        <v>1</v>
      </c>
      <c r="I95" s="82"/>
      <c r="J95" s="82">
        <v>1470</v>
      </c>
      <c r="K95" s="82"/>
      <c r="L95" s="80">
        <f t="shared" si="1"/>
        <v>1470</v>
      </c>
      <c r="M95" s="81"/>
    </row>
    <row r="96" spans="1:13" ht="15" customHeight="1" x14ac:dyDescent="0.25">
      <c r="A96" s="99">
        <v>504209107</v>
      </c>
      <c r="B96" s="100"/>
      <c r="C96" s="92" t="s">
        <v>119</v>
      </c>
      <c r="D96" s="94"/>
      <c r="E96" s="94"/>
      <c r="F96" s="94"/>
      <c r="G96" s="93"/>
      <c r="H96" s="82">
        <v>1</v>
      </c>
      <c r="I96" s="82"/>
      <c r="J96" s="82">
        <v>11380</v>
      </c>
      <c r="K96" s="82"/>
      <c r="L96" s="80">
        <f t="shared" si="1"/>
        <v>11380</v>
      </c>
      <c r="M96" s="81"/>
    </row>
    <row r="97" spans="1:13" ht="15" customHeight="1" x14ac:dyDescent="0.25">
      <c r="A97" s="101">
        <v>2996416</v>
      </c>
      <c r="B97" s="102"/>
      <c r="C97" s="80" t="s">
        <v>121</v>
      </c>
      <c r="D97" s="103"/>
      <c r="E97" s="103"/>
      <c r="F97" s="103"/>
      <c r="G97" s="81"/>
      <c r="H97" s="82">
        <v>2</v>
      </c>
      <c r="I97" s="82"/>
      <c r="J97" s="82">
        <v>16540</v>
      </c>
      <c r="K97" s="82"/>
      <c r="L97" s="80">
        <f t="shared" si="1"/>
        <v>33080</v>
      </c>
      <c r="M97" s="81"/>
    </row>
    <row r="98" spans="1:13" ht="15" customHeight="1" x14ac:dyDescent="0.25">
      <c r="A98" s="92">
        <v>2996155</v>
      </c>
      <c r="B98" s="93"/>
      <c r="C98" s="80" t="s">
        <v>122</v>
      </c>
      <c r="D98" s="103"/>
      <c r="E98" s="103"/>
      <c r="F98" s="103"/>
      <c r="G98" s="81"/>
      <c r="H98" s="80">
        <v>1</v>
      </c>
      <c r="I98" s="81"/>
      <c r="J98" s="80">
        <v>10400</v>
      </c>
      <c r="K98" s="81"/>
      <c r="L98" s="80">
        <f t="shared" si="1"/>
        <v>10400</v>
      </c>
      <c r="M98" s="81"/>
    </row>
    <row r="99" spans="1:13" ht="15" customHeight="1" x14ac:dyDescent="0.25">
      <c r="A99" s="80">
        <v>504049426</v>
      </c>
      <c r="B99" s="81"/>
      <c r="C99" s="82" t="s">
        <v>124</v>
      </c>
      <c r="D99" s="82"/>
      <c r="E99" s="82"/>
      <c r="F99" s="82"/>
      <c r="G99" s="82"/>
      <c r="H99" s="80">
        <v>1</v>
      </c>
      <c r="I99" s="81"/>
      <c r="J99" s="82">
        <v>7520</v>
      </c>
      <c r="K99" s="82"/>
      <c r="L99" s="82">
        <f t="shared" ref="L99" si="2">H99*J99</f>
        <v>7520</v>
      </c>
      <c r="M99" s="82"/>
    </row>
    <row r="100" spans="1:13" ht="15" customHeight="1" x14ac:dyDescent="0.25">
      <c r="A100" s="80">
        <v>504046191</v>
      </c>
      <c r="B100" s="81"/>
      <c r="C100" s="82" t="s">
        <v>132</v>
      </c>
      <c r="D100" s="82"/>
      <c r="E100" s="82"/>
      <c r="F100" s="82"/>
      <c r="G100" s="82"/>
      <c r="H100" s="80">
        <v>1</v>
      </c>
      <c r="I100" s="81"/>
      <c r="J100" s="82">
        <v>11440</v>
      </c>
      <c r="K100" s="82"/>
      <c r="L100" s="82">
        <f t="shared" ref="L100" si="3">H100*J100</f>
        <v>11440</v>
      </c>
      <c r="M100" s="82"/>
    </row>
    <row r="101" spans="1:13" ht="15" customHeight="1" x14ac:dyDescent="0.25">
      <c r="A101" s="80">
        <v>2996234</v>
      </c>
      <c r="B101" s="81"/>
      <c r="C101" s="82" t="s">
        <v>133</v>
      </c>
      <c r="D101" s="82"/>
      <c r="E101" s="82"/>
      <c r="F101" s="82"/>
      <c r="G101" s="82"/>
      <c r="H101" s="80">
        <v>2</v>
      </c>
      <c r="I101" s="81"/>
      <c r="J101" s="82">
        <v>1060</v>
      </c>
      <c r="K101" s="82"/>
      <c r="L101" s="82">
        <f t="shared" ref="L101" si="4">H101*J101</f>
        <v>2120</v>
      </c>
      <c r="M101" s="82"/>
    </row>
    <row r="102" spans="1:13" ht="15" customHeight="1" x14ac:dyDescent="0.25">
      <c r="L102" s="80">
        <f>SUM(L89:M101)</f>
        <v>126897</v>
      </c>
      <c r="M102" s="81"/>
    </row>
    <row r="103" spans="1:13" ht="15" customHeight="1" thickBot="1" x14ac:dyDescent="0.3"/>
    <row r="104" spans="1:13" ht="15" customHeight="1" thickBot="1" x14ac:dyDescent="0.3">
      <c r="A104" s="73" t="s">
        <v>130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8"/>
      <c r="L104" s="73">
        <f>L50+L102</f>
        <v>140097</v>
      </c>
      <c r="M104" s="75"/>
    </row>
    <row r="105" spans="1:13" ht="15" customHeight="1" x14ac:dyDescent="0.25"/>
    <row r="106" spans="1:13" ht="15" customHeight="1" x14ac:dyDescent="0.25"/>
    <row r="107" spans="1:13" ht="15" customHeight="1" x14ac:dyDescent="0.25"/>
    <row r="108" spans="1:13" ht="15" customHeight="1" x14ac:dyDescent="0.25"/>
    <row r="109" spans="1:13" ht="15" customHeight="1" x14ac:dyDescent="0.25"/>
    <row r="110" spans="1:13" ht="15" customHeight="1" x14ac:dyDescent="0.25"/>
    <row r="111" spans="1:13" ht="15" customHeight="1" thickBot="1" x14ac:dyDescent="0.3"/>
    <row r="112" spans="1:13" ht="15" customHeight="1" thickBot="1" x14ac:dyDescent="0.3">
      <c r="A112" s="68" t="s">
        <v>105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70"/>
    </row>
    <row r="113" spans="1:13" ht="15" customHeight="1" x14ac:dyDescent="0.25">
      <c r="A113" s="66" t="s">
        <v>2</v>
      </c>
      <c r="B113" s="71"/>
      <c r="C113" s="71"/>
      <c r="D113" s="71"/>
      <c r="E113" s="71"/>
      <c r="F113" s="71"/>
      <c r="G113" s="67"/>
      <c r="H113" s="66" t="s">
        <v>49</v>
      </c>
      <c r="I113" s="67"/>
      <c r="J113" s="66" t="s">
        <v>50</v>
      </c>
      <c r="K113" s="67"/>
      <c r="L113" s="66" t="s">
        <v>51</v>
      </c>
      <c r="M113" s="67"/>
    </row>
    <row r="114" spans="1:13" ht="15" customHeight="1" x14ac:dyDescent="0.25">
      <c r="A114" s="8" t="s">
        <v>6</v>
      </c>
      <c r="B114" s="9"/>
      <c r="C114" s="9"/>
      <c r="D114" s="9"/>
      <c r="E114" s="9"/>
      <c r="F114" s="9"/>
      <c r="G114" s="10"/>
      <c r="H114" s="61">
        <v>4.4000000000000004</v>
      </c>
      <c r="I114" s="63"/>
      <c r="J114" s="61">
        <v>2200</v>
      </c>
      <c r="K114" s="63"/>
      <c r="L114" s="61">
        <f>H114*J114</f>
        <v>9680</v>
      </c>
      <c r="M114" s="63"/>
    </row>
    <row r="115" spans="1:13" ht="15" customHeight="1" x14ac:dyDescent="0.25">
      <c r="A115" s="11" t="s">
        <v>74</v>
      </c>
      <c r="G115" s="12"/>
      <c r="H115" s="64"/>
      <c r="I115" s="65"/>
      <c r="J115" s="64"/>
      <c r="K115" s="65"/>
      <c r="L115" s="64"/>
      <c r="M115" s="65"/>
    </row>
    <row r="116" spans="1:13" ht="15" customHeight="1" x14ac:dyDescent="0.25">
      <c r="A116" s="11" t="s">
        <v>75</v>
      </c>
      <c r="G116" s="12"/>
      <c r="H116" s="64"/>
      <c r="I116" s="65"/>
      <c r="J116" s="64"/>
      <c r="K116" s="65"/>
      <c r="L116" s="64"/>
      <c r="M116" s="65"/>
    </row>
    <row r="117" spans="1:13" ht="15" customHeight="1" x14ac:dyDescent="0.25">
      <c r="A117" s="11" t="s">
        <v>76</v>
      </c>
      <c r="G117" s="12"/>
      <c r="H117" s="64"/>
      <c r="I117" s="65"/>
      <c r="J117" s="64"/>
      <c r="K117" s="65"/>
      <c r="L117" s="64"/>
      <c r="M117" s="65"/>
    </row>
    <row r="118" spans="1:13" ht="15" customHeight="1" x14ac:dyDescent="0.25">
      <c r="A118" s="11" t="s">
        <v>77</v>
      </c>
      <c r="G118" s="12"/>
      <c r="H118" s="64"/>
      <c r="I118" s="65"/>
      <c r="J118" s="64"/>
      <c r="K118" s="65"/>
      <c r="L118" s="64"/>
      <c r="M118" s="65"/>
    </row>
    <row r="119" spans="1:13" ht="15" customHeight="1" x14ac:dyDescent="0.25">
      <c r="A119" s="11" t="s">
        <v>78</v>
      </c>
      <c r="G119" s="12"/>
      <c r="H119" s="64"/>
      <c r="I119" s="65"/>
      <c r="J119" s="64"/>
      <c r="K119" s="65"/>
      <c r="L119" s="64"/>
      <c r="M119" s="65"/>
    </row>
    <row r="120" spans="1:13" ht="15" customHeight="1" x14ac:dyDescent="0.25">
      <c r="A120" s="11" t="s">
        <v>79</v>
      </c>
      <c r="G120" s="12"/>
      <c r="H120" s="64"/>
      <c r="I120" s="65"/>
      <c r="J120" s="64"/>
      <c r="K120" s="65"/>
      <c r="L120" s="64"/>
      <c r="M120" s="65"/>
    </row>
    <row r="121" spans="1:13" ht="15" customHeight="1" x14ac:dyDescent="0.25">
      <c r="A121" s="11" t="s">
        <v>80</v>
      </c>
      <c r="G121" s="12"/>
      <c r="H121" s="64"/>
      <c r="I121" s="65"/>
      <c r="J121" s="64"/>
      <c r="K121" s="65"/>
      <c r="L121" s="64"/>
      <c r="M121" s="65"/>
    </row>
    <row r="122" spans="1:13" ht="15" customHeight="1" x14ac:dyDescent="0.25">
      <c r="A122" s="11" t="s">
        <v>36</v>
      </c>
      <c r="G122" s="12"/>
      <c r="H122" s="64"/>
      <c r="I122" s="65"/>
      <c r="J122" s="64"/>
      <c r="K122" s="65"/>
      <c r="L122" s="64"/>
      <c r="M122" s="65"/>
    </row>
    <row r="123" spans="1:13" ht="15" customHeight="1" x14ac:dyDescent="0.25">
      <c r="A123" s="11" t="s">
        <v>81</v>
      </c>
      <c r="G123" s="12"/>
      <c r="H123" s="64"/>
      <c r="I123" s="65"/>
      <c r="J123" s="64"/>
      <c r="K123" s="65"/>
      <c r="L123" s="64"/>
      <c r="M123" s="65"/>
    </row>
    <row r="124" spans="1:13" ht="15" customHeight="1" x14ac:dyDescent="0.25">
      <c r="A124" s="86" t="s">
        <v>82</v>
      </c>
      <c r="B124" s="87"/>
      <c r="C124" s="87"/>
      <c r="D124" s="87"/>
      <c r="E124" s="87"/>
      <c r="F124" s="87"/>
      <c r="G124" s="88"/>
      <c r="H124" s="64"/>
      <c r="I124" s="65"/>
      <c r="J124" s="64"/>
      <c r="K124" s="65"/>
      <c r="L124" s="64"/>
      <c r="M124" s="65"/>
    </row>
    <row r="125" spans="1:13" ht="15" customHeight="1" x14ac:dyDescent="0.25">
      <c r="A125" s="86"/>
      <c r="B125" s="87"/>
      <c r="C125" s="87"/>
      <c r="D125" s="87"/>
      <c r="E125" s="87"/>
      <c r="F125" s="87"/>
      <c r="G125" s="88"/>
      <c r="H125" s="64"/>
      <c r="I125" s="65"/>
      <c r="J125" s="64"/>
      <c r="K125" s="65"/>
      <c r="L125" s="64"/>
      <c r="M125" s="65"/>
    </row>
    <row r="126" spans="1:13" ht="15" customHeight="1" x14ac:dyDescent="0.25">
      <c r="A126" s="11" t="s">
        <v>83</v>
      </c>
      <c r="G126" s="12"/>
      <c r="H126" s="64"/>
      <c r="I126" s="65"/>
      <c r="J126" s="64"/>
      <c r="K126" s="65"/>
      <c r="L126" s="64"/>
      <c r="M126" s="65"/>
    </row>
    <row r="127" spans="1:13" ht="15" customHeight="1" x14ac:dyDescent="0.25">
      <c r="A127" s="11" t="s">
        <v>84</v>
      </c>
      <c r="G127" s="12"/>
      <c r="H127" s="64"/>
      <c r="I127" s="65"/>
      <c r="J127" s="64"/>
      <c r="K127" s="65"/>
      <c r="L127" s="64"/>
      <c r="M127" s="65"/>
    </row>
    <row r="128" spans="1:13" ht="15" customHeight="1" x14ac:dyDescent="0.25">
      <c r="A128" s="11" t="s">
        <v>85</v>
      </c>
      <c r="G128" s="12"/>
      <c r="H128" s="64"/>
      <c r="I128" s="65"/>
      <c r="J128" s="64"/>
      <c r="K128" s="65"/>
      <c r="L128" s="64"/>
      <c r="M128" s="65"/>
    </row>
    <row r="129" spans="1:13" ht="15" customHeight="1" x14ac:dyDescent="0.25">
      <c r="A129" s="86" t="s">
        <v>86</v>
      </c>
      <c r="B129" s="87"/>
      <c r="C129" s="87"/>
      <c r="D129" s="87"/>
      <c r="E129" s="87"/>
      <c r="F129" s="87"/>
      <c r="G129" s="88"/>
      <c r="H129" s="64"/>
      <c r="I129" s="65"/>
      <c r="J129" s="64"/>
      <c r="K129" s="65"/>
      <c r="L129" s="64"/>
      <c r="M129" s="65"/>
    </row>
    <row r="130" spans="1:13" ht="15" customHeight="1" x14ac:dyDescent="0.25">
      <c r="A130" s="86"/>
      <c r="B130" s="87"/>
      <c r="C130" s="87"/>
      <c r="D130" s="87"/>
      <c r="E130" s="87"/>
      <c r="F130" s="87"/>
      <c r="G130" s="88"/>
      <c r="H130" s="64"/>
      <c r="I130" s="65"/>
      <c r="J130" s="64"/>
      <c r="K130" s="65"/>
      <c r="L130" s="64"/>
      <c r="M130" s="65"/>
    </row>
    <row r="131" spans="1:13" ht="15" customHeight="1" x14ac:dyDescent="0.25">
      <c r="A131" s="86"/>
      <c r="B131" s="87"/>
      <c r="C131" s="87"/>
      <c r="D131" s="87"/>
      <c r="E131" s="87"/>
      <c r="F131" s="87"/>
      <c r="G131" s="88"/>
      <c r="H131" s="64"/>
      <c r="I131" s="65"/>
      <c r="J131" s="64"/>
      <c r="K131" s="65"/>
      <c r="L131" s="64"/>
      <c r="M131" s="65"/>
    </row>
    <row r="132" spans="1:13" ht="15" customHeight="1" x14ac:dyDescent="0.25">
      <c r="A132" s="11" t="s">
        <v>87</v>
      </c>
      <c r="G132" s="12"/>
      <c r="H132" s="64"/>
      <c r="I132" s="65"/>
      <c r="J132" s="64"/>
      <c r="K132" s="65"/>
      <c r="L132" s="64"/>
      <c r="M132" s="65"/>
    </row>
    <row r="133" spans="1:13" ht="15" customHeight="1" x14ac:dyDescent="0.25">
      <c r="A133" s="11" t="s">
        <v>88</v>
      </c>
      <c r="B133" s="3"/>
      <c r="C133" s="3"/>
      <c r="D133" s="3"/>
      <c r="E133" s="3"/>
      <c r="F133" s="3"/>
      <c r="G133" s="16"/>
      <c r="H133" s="64"/>
      <c r="I133" s="65"/>
      <c r="J133" s="64"/>
      <c r="K133" s="65"/>
      <c r="L133" s="64"/>
      <c r="M133" s="65"/>
    </row>
    <row r="134" spans="1:13" ht="15" customHeight="1" x14ac:dyDescent="0.25">
      <c r="A134" s="86" t="s">
        <v>89</v>
      </c>
      <c r="B134" s="87"/>
      <c r="C134" s="87"/>
      <c r="D134" s="87"/>
      <c r="E134" s="87"/>
      <c r="F134" s="87"/>
      <c r="G134" s="88"/>
      <c r="H134" s="64"/>
      <c r="I134" s="65"/>
      <c r="J134" s="64"/>
      <c r="K134" s="65"/>
      <c r="L134" s="64"/>
      <c r="M134" s="65"/>
    </row>
    <row r="135" spans="1:13" ht="15" customHeight="1" x14ac:dyDescent="0.25">
      <c r="A135" s="89"/>
      <c r="B135" s="90"/>
      <c r="C135" s="90"/>
      <c r="D135" s="90"/>
      <c r="E135" s="90"/>
      <c r="F135" s="90"/>
      <c r="G135" s="91"/>
      <c r="H135" s="66"/>
      <c r="I135" s="67"/>
      <c r="J135" s="66"/>
      <c r="K135" s="67"/>
      <c r="L135" s="66"/>
      <c r="M135" s="67"/>
    </row>
    <row r="136" spans="1:13" ht="15" customHeight="1" x14ac:dyDescent="0.25">
      <c r="J136" s="5"/>
    </row>
    <row r="137" spans="1:13" ht="15" customHeight="1" x14ac:dyDescent="0.25">
      <c r="A137" s="57" t="s">
        <v>131</v>
      </c>
      <c r="B137" s="58"/>
      <c r="C137" s="60" t="s">
        <v>61</v>
      </c>
      <c r="D137" s="60"/>
      <c r="E137" s="60"/>
      <c r="F137" s="60"/>
      <c r="G137" s="58"/>
      <c r="H137" s="57" t="s">
        <v>62</v>
      </c>
      <c r="I137" s="58"/>
      <c r="J137" s="57" t="s">
        <v>63</v>
      </c>
      <c r="K137" s="58"/>
      <c r="L137" s="57" t="s">
        <v>51</v>
      </c>
      <c r="M137" s="58"/>
    </row>
    <row r="138" spans="1:13" ht="15" customHeight="1" x14ac:dyDescent="0.25">
      <c r="A138" s="92"/>
      <c r="B138" s="93"/>
      <c r="C138" s="92" t="s">
        <v>136</v>
      </c>
      <c r="D138" s="94"/>
      <c r="E138" s="94"/>
      <c r="F138" s="94"/>
      <c r="G138" s="93"/>
      <c r="H138" s="80">
        <v>31.5</v>
      </c>
      <c r="I138" s="81"/>
      <c r="J138" s="96">
        <v>1050</v>
      </c>
      <c r="K138" s="96"/>
      <c r="L138" s="80">
        <f>H138*J138</f>
        <v>33075</v>
      </c>
      <c r="M138" s="81"/>
    </row>
    <row r="139" spans="1:13" ht="15" customHeight="1" x14ac:dyDescent="0.25">
      <c r="A139" s="92"/>
      <c r="B139" s="93"/>
      <c r="C139" s="92" t="s">
        <v>148</v>
      </c>
      <c r="D139" s="94"/>
      <c r="E139" s="94"/>
      <c r="F139" s="94"/>
      <c r="G139" s="93"/>
      <c r="H139" s="80">
        <v>1</v>
      </c>
      <c r="I139" s="81"/>
      <c r="J139" s="80">
        <v>402</v>
      </c>
      <c r="K139" s="81"/>
      <c r="L139" s="80">
        <f t="shared" ref="L139:L147" si="5">H139*J139</f>
        <v>402</v>
      </c>
      <c r="M139" s="81"/>
    </row>
    <row r="140" spans="1:13" ht="15" customHeight="1" x14ac:dyDescent="0.25">
      <c r="A140" s="92">
        <v>2997376</v>
      </c>
      <c r="B140" s="93"/>
      <c r="C140" s="92" t="s">
        <v>128</v>
      </c>
      <c r="D140" s="94"/>
      <c r="E140" s="94"/>
      <c r="F140" s="94"/>
      <c r="G140" s="93"/>
      <c r="H140" s="80">
        <v>1</v>
      </c>
      <c r="I140" s="81"/>
      <c r="J140" s="80">
        <v>5270</v>
      </c>
      <c r="K140" s="81"/>
      <c r="L140" s="80">
        <f t="shared" si="5"/>
        <v>5270</v>
      </c>
      <c r="M140" s="81"/>
    </row>
    <row r="141" spans="1:13" ht="15" customHeight="1" x14ac:dyDescent="0.25">
      <c r="A141" s="92">
        <v>2995711</v>
      </c>
      <c r="B141" s="93"/>
      <c r="C141" s="92" t="s">
        <v>129</v>
      </c>
      <c r="D141" s="94"/>
      <c r="E141" s="94"/>
      <c r="F141" s="94"/>
      <c r="G141" s="93"/>
      <c r="H141" s="82">
        <v>1</v>
      </c>
      <c r="I141" s="82"/>
      <c r="J141" s="82">
        <v>3940</v>
      </c>
      <c r="K141" s="82"/>
      <c r="L141" s="80">
        <f t="shared" si="5"/>
        <v>3940</v>
      </c>
      <c r="M141" s="81"/>
    </row>
    <row r="142" spans="1:13" ht="15" customHeight="1" x14ac:dyDescent="0.25">
      <c r="A142" s="92">
        <v>2992261</v>
      </c>
      <c r="B142" s="93"/>
      <c r="C142" s="92" t="s">
        <v>116</v>
      </c>
      <c r="D142" s="94"/>
      <c r="E142" s="94"/>
      <c r="F142" s="94"/>
      <c r="G142" s="93"/>
      <c r="H142" s="82">
        <v>1</v>
      </c>
      <c r="I142" s="82"/>
      <c r="J142" s="82">
        <v>5360</v>
      </c>
      <c r="K142" s="82"/>
      <c r="L142" s="80">
        <f t="shared" si="5"/>
        <v>5360</v>
      </c>
      <c r="M142" s="81"/>
    </row>
    <row r="143" spans="1:13" ht="15" customHeight="1" x14ac:dyDescent="0.25">
      <c r="A143" s="92">
        <v>1902137</v>
      </c>
      <c r="B143" s="93"/>
      <c r="C143" s="92" t="s">
        <v>117</v>
      </c>
      <c r="D143" s="94"/>
      <c r="E143" s="94"/>
      <c r="F143" s="94"/>
      <c r="G143" s="93"/>
      <c r="H143" s="82">
        <v>2</v>
      </c>
      <c r="I143" s="82"/>
      <c r="J143" s="82">
        <v>720</v>
      </c>
      <c r="K143" s="82"/>
      <c r="L143" s="80">
        <f t="shared" si="5"/>
        <v>1440</v>
      </c>
      <c r="M143" s="81"/>
    </row>
    <row r="144" spans="1:13" ht="15" customHeight="1" x14ac:dyDescent="0.25">
      <c r="A144" s="92">
        <v>2995964</v>
      </c>
      <c r="B144" s="93"/>
      <c r="C144" s="92" t="s">
        <v>118</v>
      </c>
      <c r="D144" s="94"/>
      <c r="E144" s="94"/>
      <c r="F144" s="94"/>
      <c r="G144" s="93"/>
      <c r="H144" s="82">
        <v>1</v>
      </c>
      <c r="I144" s="82"/>
      <c r="J144" s="82">
        <v>1470</v>
      </c>
      <c r="K144" s="82"/>
      <c r="L144" s="80">
        <f t="shared" si="5"/>
        <v>1470</v>
      </c>
      <c r="M144" s="81"/>
    </row>
    <row r="145" spans="1:13" ht="15" customHeight="1" x14ac:dyDescent="0.25">
      <c r="A145" s="99">
        <v>504209107</v>
      </c>
      <c r="B145" s="100"/>
      <c r="C145" s="92" t="s">
        <v>119</v>
      </c>
      <c r="D145" s="94"/>
      <c r="E145" s="94"/>
      <c r="F145" s="94"/>
      <c r="G145" s="93"/>
      <c r="H145" s="82">
        <v>1</v>
      </c>
      <c r="I145" s="82"/>
      <c r="J145" s="82">
        <v>11380</v>
      </c>
      <c r="K145" s="82"/>
      <c r="L145" s="80">
        <f t="shared" si="5"/>
        <v>11380</v>
      </c>
      <c r="M145" s="81"/>
    </row>
    <row r="146" spans="1:13" ht="15" customHeight="1" x14ac:dyDescent="0.25">
      <c r="A146" s="101">
        <v>2996416</v>
      </c>
      <c r="B146" s="102"/>
      <c r="C146" s="80" t="s">
        <v>121</v>
      </c>
      <c r="D146" s="103"/>
      <c r="E146" s="103"/>
      <c r="F146" s="103"/>
      <c r="G146" s="81"/>
      <c r="H146" s="82">
        <v>2</v>
      </c>
      <c r="I146" s="82"/>
      <c r="J146" s="82">
        <v>16540</v>
      </c>
      <c r="K146" s="82"/>
      <c r="L146" s="80">
        <f t="shared" si="5"/>
        <v>33080</v>
      </c>
      <c r="M146" s="81"/>
    </row>
    <row r="147" spans="1:13" ht="15" customHeight="1" x14ac:dyDescent="0.25">
      <c r="A147" s="92">
        <v>2996155</v>
      </c>
      <c r="B147" s="93"/>
      <c r="C147" s="80" t="s">
        <v>122</v>
      </c>
      <c r="D147" s="103"/>
      <c r="E147" s="103"/>
      <c r="F147" s="103"/>
      <c r="G147" s="81"/>
      <c r="H147" s="80">
        <v>1</v>
      </c>
      <c r="I147" s="81"/>
      <c r="J147" s="80">
        <v>10400</v>
      </c>
      <c r="K147" s="81"/>
      <c r="L147" s="80">
        <f t="shared" si="5"/>
        <v>10400</v>
      </c>
      <c r="M147" s="81"/>
    </row>
    <row r="148" spans="1:13" ht="1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80">
        <f>SUM(L138:M147)</f>
        <v>105817</v>
      </c>
      <c r="M148" s="81"/>
    </row>
    <row r="149" spans="1:13" ht="15" customHeight="1" thickBot="1" x14ac:dyDescent="0.3"/>
    <row r="150" spans="1:13" ht="15" customHeight="1" thickBot="1" x14ac:dyDescent="0.3">
      <c r="A150" s="73" t="s">
        <v>130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8"/>
      <c r="L150" s="73">
        <f>L114+L148</f>
        <v>115497</v>
      </c>
      <c r="M150" s="75"/>
    </row>
    <row r="151" spans="1:13" ht="15" customHeight="1" x14ac:dyDescent="0.25"/>
    <row r="152" spans="1:13" ht="15" customHeight="1" x14ac:dyDescent="0.25"/>
    <row r="153" spans="1:13" ht="15" customHeight="1" x14ac:dyDescent="0.25"/>
    <row r="154" spans="1:13" ht="15" customHeight="1" x14ac:dyDescent="0.25"/>
    <row r="155" spans="1:13" ht="15" customHeight="1" x14ac:dyDescent="0.25"/>
    <row r="156" spans="1:13" ht="15" customHeight="1" thickBot="1" x14ac:dyDescent="0.3"/>
    <row r="157" spans="1:13" ht="15" customHeight="1" thickBot="1" x14ac:dyDescent="0.3">
      <c r="A157" s="68" t="s">
        <v>134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70"/>
    </row>
    <row r="158" spans="1:13" ht="15" customHeight="1" x14ac:dyDescent="0.25">
      <c r="A158" s="66" t="s">
        <v>2</v>
      </c>
      <c r="B158" s="71"/>
      <c r="C158" s="71"/>
      <c r="D158" s="71"/>
      <c r="E158" s="71"/>
      <c r="F158" s="71"/>
      <c r="G158" s="67"/>
      <c r="H158" s="66" t="s">
        <v>49</v>
      </c>
      <c r="I158" s="67"/>
      <c r="J158" s="66" t="s">
        <v>50</v>
      </c>
      <c r="K158" s="67"/>
      <c r="L158" s="66" t="s">
        <v>51</v>
      </c>
      <c r="M158" s="67"/>
    </row>
    <row r="159" spans="1:13" ht="15" customHeight="1" x14ac:dyDescent="0.25">
      <c r="A159" s="8" t="s">
        <v>6</v>
      </c>
      <c r="B159" s="9"/>
      <c r="C159" s="9"/>
      <c r="D159" s="9"/>
      <c r="E159" s="9"/>
      <c r="F159" s="9"/>
      <c r="G159" s="10"/>
      <c r="H159" s="61">
        <v>6</v>
      </c>
      <c r="I159" s="63"/>
      <c r="J159" s="61">
        <v>2200</v>
      </c>
      <c r="K159" s="63"/>
      <c r="L159" s="61">
        <f>H159*J159</f>
        <v>13200</v>
      </c>
      <c r="M159" s="63"/>
    </row>
    <row r="160" spans="1:13" ht="15" customHeight="1" x14ac:dyDescent="0.25">
      <c r="A160" s="11" t="s">
        <v>74</v>
      </c>
      <c r="G160" s="12"/>
      <c r="H160" s="64"/>
      <c r="I160" s="65"/>
      <c r="J160" s="64"/>
      <c r="K160" s="65"/>
      <c r="L160" s="64"/>
      <c r="M160" s="65"/>
    </row>
    <row r="161" spans="1:13" ht="15" customHeight="1" x14ac:dyDescent="0.25">
      <c r="A161" s="11" t="s">
        <v>75</v>
      </c>
      <c r="G161" s="12"/>
      <c r="H161" s="64"/>
      <c r="I161" s="65"/>
      <c r="J161" s="64"/>
      <c r="K161" s="65"/>
      <c r="L161" s="64"/>
      <c r="M161" s="65"/>
    </row>
    <row r="162" spans="1:13" ht="15" customHeight="1" x14ac:dyDescent="0.25">
      <c r="A162" s="11" t="s">
        <v>76</v>
      </c>
      <c r="G162" s="12"/>
      <c r="H162" s="64"/>
      <c r="I162" s="65"/>
      <c r="J162" s="64"/>
      <c r="K162" s="65"/>
      <c r="L162" s="64"/>
      <c r="M162" s="65"/>
    </row>
    <row r="163" spans="1:13" ht="15" customHeight="1" x14ac:dyDescent="0.25">
      <c r="A163" s="11" t="s">
        <v>77</v>
      </c>
      <c r="G163" s="12"/>
      <c r="H163" s="64"/>
      <c r="I163" s="65"/>
      <c r="J163" s="64"/>
      <c r="K163" s="65"/>
      <c r="L163" s="64"/>
      <c r="M163" s="65"/>
    </row>
    <row r="164" spans="1:13" ht="15" customHeight="1" x14ac:dyDescent="0.25">
      <c r="A164" s="11" t="s">
        <v>78</v>
      </c>
      <c r="G164" s="12"/>
      <c r="H164" s="64"/>
      <c r="I164" s="65"/>
      <c r="J164" s="64"/>
      <c r="K164" s="65"/>
      <c r="L164" s="64"/>
      <c r="M164" s="65"/>
    </row>
    <row r="165" spans="1:13" ht="15" customHeight="1" x14ac:dyDescent="0.25">
      <c r="A165" s="11" t="s">
        <v>79</v>
      </c>
      <c r="G165" s="12"/>
      <c r="H165" s="64"/>
      <c r="I165" s="65"/>
      <c r="J165" s="64"/>
      <c r="K165" s="65"/>
      <c r="L165" s="64"/>
      <c r="M165" s="65"/>
    </row>
    <row r="166" spans="1:13" ht="15" customHeight="1" x14ac:dyDescent="0.25">
      <c r="A166" s="11" t="s">
        <v>80</v>
      </c>
      <c r="G166" s="12"/>
      <c r="H166" s="64"/>
      <c r="I166" s="65"/>
      <c r="J166" s="64"/>
      <c r="K166" s="65"/>
      <c r="L166" s="64"/>
      <c r="M166" s="65"/>
    </row>
    <row r="167" spans="1:13" ht="15" customHeight="1" x14ac:dyDescent="0.25">
      <c r="A167" s="11" t="s">
        <v>81</v>
      </c>
      <c r="G167" s="12"/>
      <c r="H167" s="64"/>
      <c r="I167" s="65"/>
      <c r="J167" s="64"/>
      <c r="K167" s="65"/>
      <c r="L167" s="64"/>
      <c r="M167" s="65"/>
    </row>
    <row r="168" spans="1:13" ht="15" customHeight="1" x14ac:dyDescent="0.25">
      <c r="A168" s="86" t="s">
        <v>82</v>
      </c>
      <c r="B168" s="87"/>
      <c r="C168" s="87"/>
      <c r="D168" s="87"/>
      <c r="E168" s="87"/>
      <c r="F168" s="87"/>
      <c r="G168" s="88"/>
      <c r="H168" s="64"/>
      <c r="I168" s="65"/>
      <c r="J168" s="64"/>
      <c r="K168" s="65"/>
      <c r="L168" s="64"/>
      <c r="M168" s="65"/>
    </row>
    <row r="169" spans="1:13" ht="15" customHeight="1" x14ac:dyDescent="0.25">
      <c r="A169" s="86"/>
      <c r="B169" s="87"/>
      <c r="C169" s="87"/>
      <c r="D169" s="87"/>
      <c r="E169" s="87"/>
      <c r="F169" s="87"/>
      <c r="G169" s="88"/>
      <c r="H169" s="64"/>
      <c r="I169" s="65"/>
      <c r="J169" s="64"/>
      <c r="K169" s="65"/>
      <c r="L169" s="64"/>
      <c r="M169" s="65"/>
    </row>
    <row r="170" spans="1:13" ht="15" customHeight="1" x14ac:dyDescent="0.25">
      <c r="A170" s="11" t="s">
        <v>83</v>
      </c>
      <c r="G170" s="12"/>
      <c r="H170" s="64"/>
      <c r="I170" s="65"/>
      <c r="J170" s="64"/>
      <c r="K170" s="65"/>
      <c r="L170" s="64"/>
      <c r="M170" s="65"/>
    </row>
    <row r="171" spans="1:13" ht="15" customHeight="1" x14ac:dyDescent="0.25">
      <c r="A171" s="11" t="s">
        <v>84</v>
      </c>
      <c r="G171" s="12"/>
      <c r="H171" s="64"/>
      <c r="I171" s="65"/>
      <c r="J171" s="64"/>
      <c r="K171" s="65"/>
      <c r="L171" s="64"/>
      <c r="M171" s="65"/>
    </row>
    <row r="172" spans="1:13" ht="15" customHeight="1" x14ac:dyDescent="0.25">
      <c r="A172" s="11" t="s">
        <v>85</v>
      </c>
      <c r="G172" s="12"/>
      <c r="H172" s="64"/>
      <c r="I172" s="65"/>
      <c r="J172" s="64"/>
      <c r="K172" s="65"/>
      <c r="L172" s="64"/>
      <c r="M172" s="65"/>
    </row>
    <row r="173" spans="1:13" ht="15" customHeight="1" x14ac:dyDescent="0.25">
      <c r="A173" s="86" t="s">
        <v>86</v>
      </c>
      <c r="B173" s="87"/>
      <c r="C173" s="87"/>
      <c r="D173" s="87"/>
      <c r="E173" s="87"/>
      <c r="F173" s="87"/>
      <c r="G173" s="88"/>
      <c r="H173" s="64"/>
      <c r="I173" s="65"/>
      <c r="J173" s="64"/>
      <c r="K173" s="65"/>
      <c r="L173" s="64"/>
      <c r="M173" s="65"/>
    </row>
    <row r="174" spans="1:13" ht="15" customHeight="1" x14ac:dyDescent="0.25">
      <c r="A174" s="86"/>
      <c r="B174" s="87"/>
      <c r="C174" s="87"/>
      <c r="D174" s="87"/>
      <c r="E174" s="87"/>
      <c r="F174" s="87"/>
      <c r="G174" s="88"/>
      <c r="H174" s="64"/>
      <c r="I174" s="65"/>
      <c r="J174" s="64"/>
      <c r="K174" s="65"/>
      <c r="L174" s="64"/>
      <c r="M174" s="65"/>
    </row>
    <row r="175" spans="1:13" ht="15" customHeight="1" x14ac:dyDescent="0.25">
      <c r="A175" s="86"/>
      <c r="B175" s="87"/>
      <c r="C175" s="87"/>
      <c r="D175" s="87"/>
      <c r="E175" s="87"/>
      <c r="F175" s="87"/>
      <c r="G175" s="88"/>
      <c r="H175" s="64"/>
      <c r="I175" s="65"/>
      <c r="J175" s="64"/>
      <c r="K175" s="65"/>
      <c r="L175" s="64"/>
      <c r="M175" s="65"/>
    </row>
    <row r="176" spans="1:13" ht="15" customHeight="1" x14ac:dyDescent="0.25">
      <c r="A176" s="11" t="s">
        <v>87</v>
      </c>
      <c r="G176" s="12"/>
      <c r="H176" s="64"/>
      <c r="I176" s="65"/>
      <c r="J176" s="64"/>
      <c r="K176" s="65"/>
      <c r="L176" s="64"/>
      <c r="M176" s="65"/>
    </row>
    <row r="177" spans="1:13" ht="15" customHeight="1" x14ac:dyDescent="0.25">
      <c r="A177" s="11" t="s">
        <v>88</v>
      </c>
      <c r="B177" s="3"/>
      <c r="C177" s="3"/>
      <c r="D177" s="3"/>
      <c r="E177" s="3"/>
      <c r="F177" s="3"/>
      <c r="G177" s="16"/>
      <c r="H177" s="64"/>
      <c r="I177" s="65"/>
      <c r="J177" s="64"/>
      <c r="K177" s="65"/>
      <c r="L177" s="64"/>
      <c r="M177" s="65"/>
    </row>
    <row r="178" spans="1:13" ht="15" customHeight="1" x14ac:dyDescent="0.25">
      <c r="A178" s="11" t="s">
        <v>90</v>
      </c>
      <c r="B178" s="3"/>
      <c r="C178" s="3"/>
      <c r="D178" s="3"/>
      <c r="E178" s="3"/>
      <c r="F178" s="3"/>
      <c r="G178" s="16"/>
      <c r="H178" s="64"/>
      <c r="I178" s="65"/>
      <c r="J178" s="64"/>
      <c r="K178" s="65"/>
      <c r="L178" s="64"/>
      <c r="M178" s="65"/>
    </row>
    <row r="179" spans="1:13" ht="15" customHeight="1" x14ac:dyDescent="0.25">
      <c r="A179" s="86" t="s">
        <v>91</v>
      </c>
      <c r="B179" s="87"/>
      <c r="C179" s="87"/>
      <c r="D179" s="87"/>
      <c r="E179" s="87"/>
      <c r="F179" s="87"/>
      <c r="G179" s="88"/>
      <c r="H179" s="64"/>
      <c r="I179" s="65"/>
      <c r="J179" s="64"/>
      <c r="K179" s="65"/>
      <c r="L179" s="64"/>
      <c r="M179" s="65"/>
    </row>
    <row r="180" spans="1:13" ht="15" customHeight="1" x14ac:dyDescent="0.25">
      <c r="A180" s="86"/>
      <c r="B180" s="87"/>
      <c r="C180" s="87"/>
      <c r="D180" s="87"/>
      <c r="E180" s="87"/>
      <c r="F180" s="87"/>
      <c r="G180" s="88"/>
      <c r="H180" s="64"/>
      <c r="I180" s="65"/>
      <c r="J180" s="64"/>
      <c r="K180" s="65"/>
      <c r="L180" s="64"/>
      <c r="M180" s="65"/>
    </row>
    <row r="181" spans="1:13" ht="15" customHeight="1" x14ac:dyDescent="0.25">
      <c r="A181" s="11" t="s">
        <v>92</v>
      </c>
      <c r="B181" s="3"/>
      <c r="C181" s="3"/>
      <c r="D181" s="3"/>
      <c r="E181" s="3"/>
      <c r="F181" s="3"/>
      <c r="G181" s="16"/>
      <c r="H181" s="64"/>
      <c r="I181" s="65"/>
      <c r="J181" s="64"/>
      <c r="K181" s="65"/>
      <c r="L181" s="64"/>
      <c r="M181" s="65"/>
    </row>
    <row r="182" spans="1:13" ht="15" customHeight="1" x14ac:dyDescent="0.25">
      <c r="A182" s="11" t="s">
        <v>93</v>
      </c>
      <c r="B182" s="3"/>
      <c r="C182" s="3"/>
      <c r="D182" s="3"/>
      <c r="E182" s="3"/>
      <c r="F182" s="3"/>
      <c r="G182" s="16"/>
      <c r="H182" s="64"/>
      <c r="I182" s="65"/>
      <c r="J182" s="64"/>
      <c r="K182" s="65"/>
      <c r="L182" s="64"/>
      <c r="M182" s="65"/>
    </row>
    <row r="183" spans="1:13" ht="15" customHeight="1" x14ac:dyDescent="0.25">
      <c r="A183" s="11" t="s">
        <v>94</v>
      </c>
      <c r="B183" s="3"/>
      <c r="C183" s="3"/>
      <c r="D183" s="3"/>
      <c r="E183" s="3"/>
      <c r="F183" s="3"/>
      <c r="G183" s="16"/>
      <c r="H183" s="64"/>
      <c r="I183" s="65"/>
      <c r="J183" s="64"/>
      <c r="K183" s="65"/>
      <c r="L183" s="64"/>
      <c r="M183" s="65"/>
    </row>
    <row r="184" spans="1:13" ht="15" customHeight="1" x14ac:dyDescent="0.25">
      <c r="A184" s="11" t="s">
        <v>17</v>
      </c>
      <c r="B184" s="3"/>
      <c r="C184" s="3"/>
      <c r="D184" s="3"/>
      <c r="E184" s="3"/>
      <c r="F184" s="3"/>
      <c r="G184" s="16"/>
      <c r="H184" s="64"/>
      <c r="I184" s="65"/>
      <c r="J184" s="64"/>
      <c r="K184" s="65"/>
      <c r="L184" s="64"/>
      <c r="M184" s="65"/>
    </row>
    <row r="185" spans="1:13" ht="15" customHeight="1" x14ac:dyDescent="0.25">
      <c r="A185" s="11" t="s">
        <v>95</v>
      </c>
      <c r="B185" s="3"/>
      <c r="C185" s="3"/>
      <c r="D185" s="3"/>
      <c r="E185" s="3"/>
      <c r="F185" s="3"/>
      <c r="G185" s="16"/>
      <c r="H185" s="64"/>
      <c r="I185" s="65"/>
      <c r="J185" s="64"/>
      <c r="K185" s="65"/>
      <c r="L185" s="64"/>
      <c r="M185" s="65"/>
    </row>
    <row r="186" spans="1:13" ht="15" customHeight="1" x14ac:dyDescent="0.25">
      <c r="A186" s="86" t="s">
        <v>96</v>
      </c>
      <c r="B186" s="87"/>
      <c r="C186" s="87"/>
      <c r="D186" s="87"/>
      <c r="E186" s="87"/>
      <c r="F186" s="87"/>
      <c r="G186" s="88"/>
      <c r="H186" s="64"/>
      <c r="I186" s="65"/>
      <c r="J186" s="64"/>
      <c r="K186" s="65"/>
      <c r="L186" s="64"/>
      <c r="M186" s="65"/>
    </row>
    <row r="187" spans="1:13" ht="15" customHeight="1" x14ac:dyDescent="0.25">
      <c r="A187" s="86"/>
      <c r="B187" s="87"/>
      <c r="C187" s="87"/>
      <c r="D187" s="87"/>
      <c r="E187" s="87"/>
      <c r="F187" s="87"/>
      <c r="G187" s="88"/>
      <c r="H187" s="64"/>
      <c r="I187" s="65"/>
      <c r="J187" s="64"/>
      <c r="K187" s="65"/>
      <c r="L187" s="64"/>
      <c r="M187" s="65"/>
    </row>
    <row r="188" spans="1:13" ht="15" customHeight="1" x14ac:dyDescent="0.25">
      <c r="A188" s="11" t="s">
        <v>97</v>
      </c>
      <c r="G188" s="12"/>
      <c r="H188" s="64"/>
      <c r="I188" s="65"/>
      <c r="J188" s="64"/>
      <c r="K188" s="65"/>
      <c r="L188" s="64"/>
      <c r="M188" s="65"/>
    </row>
    <row r="189" spans="1:13" ht="15" customHeight="1" x14ac:dyDescent="0.25">
      <c r="A189" s="11" t="s">
        <v>98</v>
      </c>
      <c r="G189" s="12"/>
      <c r="H189" s="64"/>
      <c r="I189" s="65"/>
      <c r="J189" s="64"/>
      <c r="K189" s="65"/>
      <c r="L189" s="64"/>
      <c r="M189" s="65"/>
    </row>
    <row r="190" spans="1:13" ht="15" customHeight="1" x14ac:dyDescent="0.25">
      <c r="A190" s="11" t="s">
        <v>99</v>
      </c>
      <c r="B190" s="3"/>
      <c r="C190" s="3"/>
      <c r="D190" s="3"/>
      <c r="E190" s="3"/>
      <c r="F190" s="3"/>
      <c r="G190" s="16"/>
      <c r="H190" s="64"/>
      <c r="I190" s="65"/>
      <c r="J190" s="64"/>
      <c r="K190" s="65"/>
      <c r="L190" s="64"/>
      <c r="M190" s="65"/>
    </row>
    <row r="191" spans="1:13" ht="15" customHeight="1" x14ac:dyDescent="0.25">
      <c r="A191" s="86" t="s">
        <v>89</v>
      </c>
      <c r="B191" s="87"/>
      <c r="C191" s="87"/>
      <c r="D191" s="87"/>
      <c r="E191" s="87"/>
      <c r="F191" s="87"/>
      <c r="G191" s="88"/>
      <c r="H191" s="64"/>
      <c r="I191" s="65"/>
      <c r="J191" s="64"/>
      <c r="K191" s="65"/>
      <c r="L191" s="64"/>
      <c r="M191" s="65"/>
    </row>
    <row r="192" spans="1:13" ht="15" customHeight="1" x14ac:dyDescent="0.25">
      <c r="A192" s="86"/>
      <c r="B192" s="87"/>
      <c r="C192" s="87"/>
      <c r="D192" s="87"/>
      <c r="E192" s="87"/>
      <c r="F192" s="87"/>
      <c r="G192" s="88"/>
      <c r="H192" s="64"/>
      <c r="I192" s="65"/>
      <c r="J192" s="64"/>
      <c r="K192" s="65"/>
      <c r="L192" s="64"/>
      <c r="M192" s="65"/>
    </row>
    <row r="193" spans="1:13" ht="15" customHeight="1" x14ac:dyDescent="0.25">
      <c r="A193" s="86" t="s">
        <v>101</v>
      </c>
      <c r="B193" s="87"/>
      <c r="C193" s="87"/>
      <c r="D193" s="87"/>
      <c r="E193" s="87"/>
      <c r="F193" s="87"/>
      <c r="G193" s="88"/>
      <c r="H193" s="64"/>
      <c r="I193" s="65"/>
      <c r="J193" s="64"/>
      <c r="K193" s="65"/>
      <c r="L193" s="64"/>
      <c r="M193" s="65"/>
    </row>
    <row r="194" spans="1:13" ht="15" customHeight="1" x14ac:dyDescent="0.25">
      <c r="A194" s="86"/>
      <c r="B194" s="87"/>
      <c r="C194" s="87"/>
      <c r="D194" s="87"/>
      <c r="E194" s="87"/>
      <c r="F194" s="87"/>
      <c r="G194" s="88"/>
      <c r="H194" s="64"/>
      <c r="I194" s="65"/>
      <c r="J194" s="64"/>
      <c r="K194" s="65"/>
      <c r="L194" s="64"/>
      <c r="M194" s="65"/>
    </row>
    <row r="195" spans="1:13" ht="15" customHeight="1" x14ac:dyDescent="0.25">
      <c r="A195" s="13" t="s">
        <v>104</v>
      </c>
      <c r="B195" s="14"/>
      <c r="C195" s="14"/>
      <c r="D195" s="14"/>
      <c r="E195" s="14"/>
      <c r="F195" s="14"/>
      <c r="G195" s="15"/>
      <c r="H195" s="66"/>
      <c r="I195" s="67"/>
      <c r="J195" s="66"/>
      <c r="K195" s="67"/>
      <c r="L195" s="66"/>
      <c r="M195" s="67"/>
    </row>
    <row r="196" spans="1:13" ht="15" customHeight="1" x14ac:dyDescent="0.25"/>
    <row r="197" spans="1:13" ht="15" customHeight="1" x14ac:dyDescent="0.25">
      <c r="A197" s="57" t="s">
        <v>131</v>
      </c>
      <c r="B197" s="58"/>
      <c r="C197" s="60" t="s">
        <v>61</v>
      </c>
      <c r="D197" s="60"/>
      <c r="E197" s="60"/>
      <c r="F197" s="60"/>
      <c r="G197" s="58"/>
      <c r="H197" s="57" t="s">
        <v>62</v>
      </c>
      <c r="I197" s="58"/>
      <c r="J197" s="57" t="s">
        <v>63</v>
      </c>
      <c r="K197" s="58"/>
      <c r="L197" s="57" t="s">
        <v>51</v>
      </c>
      <c r="M197" s="58"/>
    </row>
    <row r="198" spans="1:13" ht="15" customHeight="1" x14ac:dyDescent="0.25">
      <c r="A198" s="92"/>
      <c r="B198" s="93"/>
      <c r="C198" s="92" t="s">
        <v>136</v>
      </c>
      <c r="D198" s="94"/>
      <c r="E198" s="94"/>
      <c r="F198" s="94"/>
      <c r="G198" s="93"/>
      <c r="H198" s="80">
        <v>31.5</v>
      </c>
      <c r="I198" s="81"/>
      <c r="J198" s="96">
        <v>1050</v>
      </c>
      <c r="K198" s="96"/>
      <c r="L198" s="80">
        <f>H198*J198</f>
        <v>33075</v>
      </c>
      <c r="M198" s="81"/>
    </row>
    <row r="199" spans="1:13" ht="15" customHeight="1" x14ac:dyDescent="0.25">
      <c r="A199" s="92"/>
      <c r="B199" s="93"/>
      <c r="C199" s="92" t="s">
        <v>148</v>
      </c>
      <c r="D199" s="94"/>
      <c r="E199" s="94"/>
      <c r="F199" s="94"/>
      <c r="G199" s="93"/>
      <c r="H199" s="80">
        <v>1</v>
      </c>
      <c r="I199" s="81"/>
      <c r="J199" s="80">
        <v>402</v>
      </c>
      <c r="K199" s="81"/>
      <c r="L199" s="80">
        <f t="shared" ref="L199:L210" si="6">H199*J199</f>
        <v>402</v>
      </c>
      <c r="M199" s="81"/>
    </row>
    <row r="200" spans="1:13" ht="15" customHeight="1" x14ac:dyDescent="0.25">
      <c r="A200" s="92">
        <v>2997376</v>
      </c>
      <c r="B200" s="93"/>
      <c r="C200" s="92" t="s">
        <v>128</v>
      </c>
      <c r="D200" s="94"/>
      <c r="E200" s="94"/>
      <c r="F200" s="94"/>
      <c r="G200" s="93"/>
      <c r="H200" s="80">
        <v>1</v>
      </c>
      <c r="I200" s="81"/>
      <c r="J200" s="80">
        <v>5270</v>
      </c>
      <c r="K200" s="81"/>
      <c r="L200" s="80">
        <f t="shared" si="6"/>
        <v>5270</v>
      </c>
      <c r="M200" s="81"/>
    </row>
    <row r="201" spans="1:13" ht="15" customHeight="1" x14ac:dyDescent="0.25">
      <c r="A201" s="92">
        <v>2995711</v>
      </c>
      <c r="B201" s="93"/>
      <c r="C201" s="92" t="s">
        <v>129</v>
      </c>
      <c r="D201" s="94"/>
      <c r="E201" s="94"/>
      <c r="F201" s="94"/>
      <c r="G201" s="93"/>
      <c r="H201" s="82">
        <v>1</v>
      </c>
      <c r="I201" s="82"/>
      <c r="J201" s="82">
        <v>3940</v>
      </c>
      <c r="K201" s="82"/>
      <c r="L201" s="80">
        <f t="shared" si="6"/>
        <v>3940</v>
      </c>
      <c r="M201" s="81"/>
    </row>
    <row r="202" spans="1:13" ht="15" customHeight="1" x14ac:dyDescent="0.25">
      <c r="A202" s="92">
        <v>2992261</v>
      </c>
      <c r="B202" s="93"/>
      <c r="C202" s="92" t="s">
        <v>116</v>
      </c>
      <c r="D202" s="94"/>
      <c r="E202" s="94"/>
      <c r="F202" s="94"/>
      <c r="G202" s="93"/>
      <c r="H202" s="82">
        <v>1</v>
      </c>
      <c r="I202" s="82"/>
      <c r="J202" s="82">
        <v>5360</v>
      </c>
      <c r="K202" s="82"/>
      <c r="L202" s="80">
        <f t="shared" si="6"/>
        <v>5360</v>
      </c>
      <c r="M202" s="81"/>
    </row>
    <row r="203" spans="1:13" ht="15" customHeight="1" x14ac:dyDescent="0.25">
      <c r="A203" s="92">
        <v>1902137</v>
      </c>
      <c r="B203" s="93"/>
      <c r="C203" s="92" t="s">
        <v>117</v>
      </c>
      <c r="D203" s="94"/>
      <c r="E203" s="94"/>
      <c r="F203" s="94"/>
      <c r="G203" s="93"/>
      <c r="H203" s="82">
        <v>2</v>
      </c>
      <c r="I203" s="82"/>
      <c r="J203" s="82">
        <v>720</v>
      </c>
      <c r="K203" s="82"/>
      <c r="L203" s="80">
        <f t="shared" si="6"/>
        <v>1440</v>
      </c>
      <c r="M203" s="81"/>
    </row>
    <row r="204" spans="1:13" ht="15" customHeight="1" x14ac:dyDescent="0.25">
      <c r="A204" s="92">
        <v>2995964</v>
      </c>
      <c r="B204" s="93"/>
      <c r="C204" s="92" t="s">
        <v>118</v>
      </c>
      <c r="D204" s="94"/>
      <c r="E204" s="94"/>
      <c r="F204" s="94"/>
      <c r="G204" s="93"/>
      <c r="H204" s="82">
        <v>1</v>
      </c>
      <c r="I204" s="82"/>
      <c r="J204" s="82">
        <v>1470</v>
      </c>
      <c r="K204" s="82"/>
      <c r="L204" s="80">
        <f t="shared" si="6"/>
        <v>1470</v>
      </c>
      <c r="M204" s="81"/>
    </row>
    <row r="205" spans="1:13" ht="15" customHeight="1" x14ac:dyDescent="0.25">
      <c r="A205" s="99">
        <v>504209107</v>
      </c>
      <c r="B205" s="100"/>
      <c r="C205" s="92" t="s">
        <v>119</v>
      </c>
      <c r="D205" s="94"/>
      <c r="E205" s="94"/>
      <c r="F205" s="94"/>
      <c r="G205" s="93"/>
      <c r="H205" s="82">
        <v>1</v>
      </c>
      <c r="I205" s="82"/>
      <c r="J205" s="82">
        <v>11380</v>
      </c>
      <c r="K205" s="82"/>
      <c r="L205" s="80">
        <f t="shared" si="6"/>
        <v>11380</v>
      </c>
      <c r="M205" s="81"/>
    </row>
    <row r="206" spans="1:13" ht="15" customHeight="1" x14ac:dyDescent="0.25">
      <c r="A206" s="101">
        <v>2996416</v>
      </c>
      <c r="B206" s="102"/>
      <c r="C206" s="80" t="s">
        <v>121</v>
      </c>
      <c r="D206" s="103"/>
      <c r="E206" s="103"/>
      <c r="F206" s="103"/>
      <c r="G206" s="81"/>
      <c r="H206" s="82">
        <v>2</v>
      </c>
      <c r="I206" s="82"/>
      <c r="J206" s="82">
        <v>16540</v>
      </c>
      <c r="K206" s="82"/>
      <c r="L206" s="80">
        <f t="shared" si="6"/>
        <v>33080</v>
      </c>
      <c r="M206" s="81"/>
    </row>
    <row r="207" spans="1:13" ht="15" customHeight="1" x14ac:dyDescent="0.25">
      <c r="A207" s="92">
        <v>2996155</v>
      </c>
      <c r="B207" s="93"/>
      <c r="C207" s="80" t="s">
        <v>122</v>
      </c>
      <c r="D207" s="103"/>
      <c r="E207" s="103"/>
      <c r="F207" s="103"/>
      <c r="G207" s="81"/>
      <c r="H207" s="80">
        <v>1</v>
      </c>
      <c r="I207" s="81"/>
      <c r="J207" s="80">
        <v>10400</v>
      </c>
      <c r="K207" s="81"/>
      <c r="L207" s="80">
        <f t="shared" si="6"/>
        <v>10400</v>
      </c>
      <c r="M207" s="81"/>
    </row>
    <row r="208" spans="1:13" ht="15" customHeight="1" x14ac:dyDescent="0.25">
      <c r="A208" s="80">
        <v>504049426</v>
      </c>
      <c r="B208" s="81"/>
      <c r="C208" s="82" t="s">
        <v>124</v>
      </c>
      <c r="D208" s="82"/>
      <c r="E208" s="82"/>
      <c r="F208" s="82"/>
      <c r="G208" s="82"/>
      <c r="H208" s="80">
        <v>1</v>
      </c>
      <c r="I208" s="81"/>
      <c r="J208" s="82">
        <v>7520</v>
      </c>
      <c r="K208" s="82"/>
      <c r="L208" s="82">
        <f t="shared" si="6"/>
        <v>7520</v>
      </c>
      <c r="M208" s="82"/>
    </row>
    <row r="209" spans="1:13" ht="15" customHeight="1" x14ac:dyDescent="0.25">
      <c r="A209" s="80">
        <v>504046191</v>
      </c>
      <c r="B209" s="81"/>
      <c r="C209" s="82" t="s">
        <v>132</v>
      </c>
      <c r="D209" s="82"/>
      <c r="E209" s="82"/>
      <c r="F209" s="82"/>
      <c r="G209" s="82"/>
      <c r="H209" s="80">
        <v>1</v>
      </c>
      <c r="I209" s="81"/>
      <c r="J209" s="82">
        <v>11440</v>
      </c>
      <c r="K209" s="82"/>
      <c r="L209" s="82">
        <f t="shared" si="6"/>
        <v>11440</v>
      </c>
      <c r="M209" s="82"/>
    </row>
    <row r="210" spans="1:13" ht="15" customHeight="1" x14ac:dyDescent="0.25">
      <c r="A210" s="80">
        <v>2996234</v>
      </c>
      <c r="B210" s="81"/>
      <c r="C210" s="82" t="s">
        <v>133</v>
      </c>
      <c r="D210" s="82"/>
      <c r="E210" s="82"/>
      <c r="F210" s="82"/>
      <c r="G210" s="82"/>
      <c r="H210" s="80">
        <v>2</v>
      </c>
      <c r="I210" s="81"/>
      <c r="J210" s="82">
        <v>1060</v>
      </c>
      <c r="K210" s="82"/>
      <c r="L210" s="82">
        <f t="shared" si="6"/>
        <v>2120</v>
      </c>
      <c r="M210" s="82"/>
    </row>
    <row r="211" spans="1:13" ht="15" customHeight="1" x14ac:dyDescent="0.25">
      <c r="L211" s="80">
        <f>SUM(L198:M210)</f>
        <v>126897</v>
      </c>
      <c r="M211" s="81"/>
    </row>
    <row r="212" spans="1:13" ht="15" customHeight="1" thickBot="1" x14ac:dyDescent="0.3"/>
    <row r="213" spans="1:13" ht="15" customHeight="1" thickBot="1" x14ac:dyDescent="0.3">
      <c r="A213" s="73" t="s">
        <v>130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8"/>
      <c r="L213" s="73">
        <f>L159+L211</f>
        <v>140097</v>
      </c>
      <c r="M213" s="75"/>
    </row>
    <row r="214" spans="1:13" ht="20.100000000000001" customHeight="1" x14ac:dyDescent="0.25"/>
    <row r="215" spans="1:13" ht="20.100000000000001" customHeight="1" x14ac:dyDescent="0.25"/>
    <row r="216" spans="1:13" ht="20.100000000000001" customHeight="1" x14ac:dyDescent="0.25"/>
    <row r="217" spans="1:13" ht="20.100000000000001" customHeight="1" x14ac:dyDescent="0.25"/>
    <row r="218" spans="1:13" ht="20.100000000000001" customHeight="1" x14ac:dyDescent="0.25"/>
    <row r="219" spans="1:13" ht="20.100000000000001" customHeight="1" x14ac:dyDescent="0.25"/>
    <row r="220" spans="1:13" ht="20.100000000000001" customHeight="1" x14ac:dyDescent="0.25"/>
    <row r="221" spans="1:13" ht="20.100000000000001" customHeight="1" x14ac:dyDescent="0.25"/>
    <row r="222" spans="1:13" ht="20.100000000000001" customHeight="1" x14ac:dyDescent="0.25"/>
    <row r="223" spans="1:13" ht="20.100000000000001" customHeight="1" x14ac:dyDescent="0.25"/>
    <row r="224" spans="1:13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</sheetData>
  <mergeCells count="313">
    <mergeCell ref="L211:M211"/>
    <mergeCell ref="A213:K213"/>
    <mergeCell ref="L213:M213"/>
    <mergeCell ref="A210:B210"/>
    <mergeCell ref="C210:G210"/>
    <mergeCell ref="H210:I210"/>
    <mergeCell ref="J210:K210"/>
    <mergeCell ref="L210:M210"/>
    <mergeCell ref="A209:B209"/>
    <mergeCell ref="C209:G209"/>
    <mergeCell ref="H209:I209"/>
    <mergeCell ref="J209:K209"/>
    <mergeCell ref="L209:M209"/>
    <mergeCell ref="A208:B208"/>
    <mergeCell ref="C208:G208"/>
    <mergeCell ref="H208:I208"/>
    <mergeCell ref="J208:K208"/>
    <mergeCell ref="L208:M208"/>
    <mergeCell ref="A207:B207"/>
    <mergeCell ref="C207:G207"/>
    <mergeCell ref="H207:I207"/>
    <mergeCell ref="J207:K207"/>
    <mergeCell ref="L207:M207"/>
    <mergeCell ref="A206:B206"/>
    <mergeCell ref="C206:G206"/>
    <mergeCell ref="H206:I206"/>
    <mergeCell ref="J206:K206"/>
    <mergeCell ref="L206:M206"/>
    <mergeCell ref="A205:B205"/>
    <mergeCell ref="C205:G205"/>
    <mergeCell ref="H205:I205"/>
    <mergeCell ref="J205:K205"/>
    <mergeCell ref="L205:M205"/>
    <mergeCell ref="A204:B204"/>
    <mergeCell ref="C204:G204"/>
    <mergeCell ref="H204:I204"/>
    <mergeCell ref="J204:K204"/>
    <mergeCell ref="L204:M204"/>
    <mergeCell ref="A203:B203"/>
    <mergeCell ref="C203:G203"/>
    <mergeCell ref="H203:I203"/>
    <mergeCell ref="J203:K203"/>
    <mergeCell ref="L203:M203"/>
    <mergeCell ref="A202:B202"/>
    <mergeCell ref="C202:G202"/>
    <mergeCell ref="H202:I202"/>
    <mergeCell ref="J202:K202"/>
    <mergeCell ref="L202:M202"/>
    <mergeCell ref="A201:B201"/>
    <mergeCell ref="C201:G201"/>
    <mergeCell ref="H201:I201"/>
    <mergeCell ref="J201:K201"/>
    <mergeCell ref="L201:M201"/>
    <mergeCell ref="A200:B200"/>
    <mergeCell ref="C200:G200"/>
    <mergeCell ref="H200:I200"/>
    <mergeCell ref="J200:K200"/>
    <mergeCell ref="L200:M200"/>
    <mergeCell ref="A199:B199"/>
    <mergeCell ref="C199:G199"/>
    <mergeCell ref="H199:I199"/>
    <mergeCell ref="J199:K199"/>
    <mergeCell ref="L199:M199"/>
    <mergeCell ref="A198:B198"/>
    <mergeCell ref="C198:G198"/>
    <mergeCell ref="H198:I198"/>
    <mergeCell ref="J198:K198"/>
    <mergeCell ref="L198:M198"/>
    <mergeCell ref="A197:B197"/>
    <mergeCell ref="C197:G197"/>
    <mergeCell ref="H197:I197"/>
    <mergeCell ref="J197:K197"/>
    <mergeCell ref="L197:M197"/>
    <mergeCell ref="L148:M148"/>
    <mergeCell ref="A150:K150"/>
    <mergeCell ref="L150:M150"/>
    <mergeCell ref="H159:I195"/>
    <mergeCell ref="J159:K195"/>
    <mergeCell ref="L159:M195"/>
    <mergeCell ref="A168:G169"/>
    <mergeCell ref="A173:G175"/>
    <mergeCell ref="A179:G180"/>
    <mergeCell ref="A186:G187"/>
    <mergeCell ref="A191:G192"/>
    <mergeCell ref="A193:G194"/>
    <mergeCell ref="A147:B147"/>
    <mergeCell ref="C147:G147"/>
    <mergeCell ref="H147:I147"/>
    <mergeCell ref="J147:K147"/>
    <mergeCell ref="L147:M147"/>
    <mergeCell ref="A146:B146"/>
    <mergeCell ref="C146:G146"/>
    <mergeCell ref="H146:I146"/>
    <mergeCell ref="J146:K146"/>
    <mergeCell ref="L146:M146"/>
    <mergeCell ref="A145:B145"/>
    <mergeCell ref="C145:G145"/>
    <mergeCell ref="H145:I145"/>
    <mergeCell ref="J145:K145"/>
    <mergeCell ref="L145:M145"/>
    <mergeCell ref="A144:B144"/>
    <mergeCell ref="C144:G144"/>
    <mergeCell ref="H144:I144"/>
    <mergeCell ref="J144:K144"/>
    <mergeCell ref="L144:M144"/>
    <mergeCell ref="A143:B143"/>
    <mergeCell ref="C143:G143"/>
    <mergeCell ref="H143:I143"/>
    <mergeCell ref="J143:K143"/>
    <mergeCell ref="L143:M143"/>
    <mergeCell ref="A142:B142"/>
    <mergeCell ref="C142:G142"/>
    <mergeCell ref="H142:I142"/>
    <mergeCell ref="J142:K142"/>
    <mergeCell ref="L142:M142"/>
    <mergeCell ref="A141:B141"/>
    <mergeCell ref="C141:G141"/>
    <mergeCell ref="H141:I141"/>
    <mergeCell ref="J141:K141"/>
    <mergeCell ref="L141:M141"/>
    <mergeCell ref="A140:B140"/>
    <mergeCell ref="C140:G140"/>
    <mergeCell ref="H140:I140"/>
    <mergeCell ref="J140:K140"/>
    <mergeCell ref="L140:M140"/>
    <mergeCell ref="L138:M138"/>
    <mergeCell ref="A139:B139"/>
    <mergeCell ref="C139:G139"/>
    <mergeCell ref="H139:I139"/>
    <mergeCell ref="J139:K139"/>
    <mergeCell ref="L139:M139"/>
    <mergeCell ref="C137:G137"/>
    <mergeCell ref="A138:B138"/>
    <mergeCell ref="C138:G138"/>
    <mergeCell ref="H138:I138"/>
    <mergeCell ref="J138:K138"/>
    <mergeCell ref="L99:M99"/>
    <mergeCell ref="L100:M100"/>
    <mergeCell ref="L101:M101"/>
    <mergeCell ref="L102:M102"/>
    <mergeCell ref="A104:K104"/>
    <mergeCell ref="L104:M104"/>
    <mergeCell ref="H99:I99"/>
    <mergeCell ref="H100:I100"/>
    <mergeCell ref="H101:I101"/>
    <mergeCell ref="J99:K99"/>
    <mergeCell ref="J100:K100"/>
    <mergeCell ref="J101:K101"/>
    <mergeCell ref="A99:B99"/>
    <mergeCell ref="A100:B100"/>
    <mergeCell ref="A101:B101"/>
    <mergeCell ref="C99:G99"/>
    <mergeCell ref="C100:G100"/>
    <mergeCell ref="C101:G101"/>
    <mergeCell ref="A98:B98"/>
    <mergeCell ref="C98:G98"/>
    <mergeCell ref="H98:I98"/>
    <mergeCell ref="J98:K98"/>
    <mergeCell ref="L98:M98"/>
    <mergeCell ref="A97:B97"/>
    <mergeCell ref="C97:G97"/>
    <mergeCell ref="H97:I97"/>
    <mergeCell ref="J97:K97"/>
    <mergeCell ref="L97:M97"/>
    <mergeCell ref="A96:B96"/>
    <mergeCell ref="C96:G96"/>
    <mergeCell ref="H96:I96"/>
    <mergeCell ref="J96:K96"/>
    <mergeCell ref="L96:M96"/>
    <mergeCell ref="A95:B95"/>
    <mergeCell ref="C95:G95"/>
    <mergeCell ref="H95:I95"/>
    <mergeCell ref="J95:K95"/>
    <mergeCell ref="L95:M95"/>
    <mergeCell ref="A94:B94"/>
    <mergeCell ref="C94:G94"/>
    <mergeCell ref="H94:I94"/>
    <mergeCell ref="J94:K94"/>
    <mergeCell ref="L94:M94"/>
    <mergeCell ref="A93:B93"/>
    <mergeCell ref="C93:G93"/>
    <mergeCell ref="H93:I93"/>
    <mergeCell ref="J93:K93"/>
    <mergeCell ref="L93:M93"/>
    <mergeCell ref="L90:M90"/>
    <mergeCell ref="A89:B89"/>
    <mergeCell ref="C89:G89"/>
    <mergeCell ref="H89:I89"/>
    <mergeCell ref="J89:K89"/>
    <mergeCell ref="L89:M89"/>
    <mergeCell ref="A92:B92"/>
    <mergeCell ref="C92:G92"/>
    <mergeCell ref="H92:I92"/>
    <mergeCell ref="J92:K92"/>
    <mergeCell ref="L92:M92"/>
    <mergeCell ref="A91:B91"/>
    <mergeCell ref="C91:G91"/>
    <mergeCell ref="H91:I91"/>
    <mergeCell ref="J91:K91"/>
    <mergeCell ref="L91:M91"/>
    <mergeCell ref="L44:M44"/>
    <mergeCell ref="A44:K44"/>
    <mergeCell ref="A31:B31"/>
    <mergeCell ref="C31:G31"/>
    <mergeCell ref="L42:M42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0:I40"/>
    <mergeCell ref="J40:K40"/>
    <mergeCell ref="L40:M40"/>
    <mergeCell ref="H41:I41"/>
    <mergeCell ref="J41:K41"/>
    <mergeCell ref="L41:M41"/>
    <mergeCell ref="C40:G40"/>
    <mergeCell ref="C41:G41"/>
    <mergeCell ref="H39:I39"/>
    <mergeCell ref="J39:K39"/>
    <mergeCell ref="L39:M39"/>
    <mergeCell ref="C39:G39"/>
    <mergeCell ref="H37:I37"/>
    <mergeCell ref="J37:K37"/>
    <mergeCell ref="L37:M37"/>
    <mergeCell ref="H38:I38"/>
    <mergeCell ref="J38:K38"/>
    <mergeCell ref="L38:M38"/>
    <mergeCell ref="C37:G37"/>
    <mergeCell ref="C38:G38"/>
    <mergeCell ref="H35:I35"/>
    <mergeCell ref="J35:K35"/>
    <mergeCell ref="L35:M35"/>
    <mergeCell ref="H36:I36"/>
    <mergeCell ref="J36:K36"/>
    <mergeCell ref="L36:M36"/>
    <mergeCell ref="C35:G35"/>
    <mergeCell ref="C36:G36"/>
    <mergeCell ref="H33:I33"/>
    <mergeCell ref="J33:K33"/>
    <mergeCell ref="L33:M33"/>
    <mergeCell ref="H34:I34"/>
    <mergeCell ref="J34:K34"/>
    <mergeCell ref="L34:M34"/>
    <mergeCell ref="C33:G33"/>
    <mergeCell ref="C34:G34"/>
    <mergeCell ref="A2:M4"/>
    <mergeCell ref="H32:I32"/>
    <mergeCell ref="J32:K32"/>
    <mergeCell ref="L32:M32"/>
    <mergeCell ref="C32:G32"/>
    <mergeCell ref="L114:M135"/>
    <mergeCell ref="A157:M157"/>
    <mergeCell ref="A158:G158"/>
    <mergeCell ref="H158:I158"/>
    <mergeCell ref="J158:K158"/>
    <mergeCell ref="L158:M158"/>
    <mergeCell ref="H137:I137"/>
    <mergeCell ref="J137:K137"/>
    <mergeCell ref="L137:M137"/>
    <mergeCell ref="A124:G125"/>
    <mergeCell ref="A129:G131"/>
    <mergeCell ref="A134:G135"/>
    <mergeCell ref="H114:I135"/>
    <mergeCell ref="J114:K135"/>
    <mergeCell ref="A137:B137"/>
    <mergeCell ref="A112:M112"/>
    <mergeCell ref="A113:G113"/>
    <mergeCell ref="H113:I113"/>
    <mergeCell ref="J113:K113"/>
    <mergeCell ref="L113:M113"/>
    <mergeCell ref="A48:M48"/>
    <mergeCell ref="A59:G60"/>
    <mergeCell ref="H50:I86"/>
    <mergeCell ref="J50:K86"/>
    <mergeCell ref="L50:M86"/>
    <mergeCell ref="A49:G49"/>
    <mergeCell ref="H49:I49"/>
    <mergeCell ref="J49:K49"/>
    <mergeCell ref="L49:M49"/>
    <mergeCell ref="H88:I88"/>
    <mergeCell ref="J88:K88"/>
    <mergeCell ref="L88:M88"/>
    <mergeCell ref="A64:G66"/>
    <mergeCell ref="A82:G83"/>
    <mergeCell ref="A70:G71"/>
    <mergeCell ref="A77:G78"/>
    <mergeCell ref="A84:G85"/>
    <mergeCell ref="A88:B88"/>
    <mergeCell ref="C88:G88"/>
    <mergeCell ref="A90:B90"/>
    <mergeCell ref="C90:G90"/>
    <mergeCell ref="H90:I90"/>
    <mergeCell ref="J90:K90"/>
    <mergeCell ref="A28:G29"/>
    <mergeCell ref="H31:I31"/>
    <mergeCell ref="A6:M6"/>
    <mergeCell ref="A7:G7"/>
    <mergeCell ref="H7:I7"/>
    <mergeCell ref="J7:K7"/>
    <mergeCell ref="L7:M7"/>
    <mergeCell ref="J8:K29"/>
    <mergeCell ref="H8:I29"/>
    <mergeCell ref="L8:M29"/>
    <mergeCell ref="J31:K31"/>
    <mergeCell ref="L31:M31"/>
    <mergeCell ref="A18:G19"/>
    <mergeCell ref="A23:G25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6"/>
  <sheetViews>
    <sheetView workbookViewId="0">
      <selection activeCell="J206" sqref="J206"/>
    </sheetView>
  </sheetViews>
  <sheetFormatPr defaultRowHeight="15" x14ac:dyDescent="0.25"/>
  <cols>
    <col min="1" max="9" width="9.140625" customWidth="1"/>
    <col min="10" max="10" width="9" customWidth="1"/>
    <col min="11" max="11" width="9.5703125" customWidth="1"/>
  </cols>
  <sheetData>
    <row r="1" spans="1:13" ht="15" customHeight="1" x14ac:dyDescent="0.25"/>
    <row r="2" spans="1:13" ht="15" customHeight="1" x14ac:dyDescent="0.2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" customHeight="1" thickBot="1" x14ac:dyDescent="0.3"/>
    <row r="4" spans="1:13" ht="15" customHeight="1" thickBot="1" x14ac:dyDescent="0.3">
      <c r="A4" s="68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" customHeight="1" thickBot="1" x14ac:dyDescent="0.3">
      <c r="A5" s="126" t="s">
        <v>2</v>
      </c>
      <c r="B5" s="152"/>
      <c r="C5" s="152"/>
      <c r="D5" s="152"/>
      <c r="E5" s="152"/>
      <c r="F5" s="152"/>
      <c r="G5" s="152"/>
      <c r="H5" s="127" t="s">
        <v>49</v>
      </c>
      <c r="I5" s="127"/>
      <c r="J5" s="127" t="s">
        <v>50</v>
      </c>
      <c r="K5" s="127"/>
      <c r="L5" s="127" t="s">
        <v>51</v>
      </c>
      <c r="M5" s="153"/>
    </row>
    <row r="6" spans="1:13" ht="15" customHeight="1" x14ac:dyDescent="0.25">
      <c r="A6" s="28" t="s">
        <v>3</v>
      </c>
      <c r="B6" s="14"/>
      <c r="C6" s="14"/>
      <c r="D6" s="14"/>
      <c r="E6" s="14"/>
      <c r="F6" s="14"/>
      <c r="G6" s="14"/>
      <c r="H6" s="156">
        <v>2.6</v>
      </c>
      <c r="I6" s="156"/>
      <c r="J6" s="156">
        <v>2200</v>
      </c>
      <c r="K6" s="156"/>
      <c r="L6" s="156">
        <f>H6*J6</f>
        <v>5720</v>
      </c>
      <c r="M6" s="157"/>
    </row>
    <row r="7" spans="1:13" ht="15" customHeight="1" x14ac:dyDescent="0.25">
      <c r="A7" s="20" t="s">
        <v>4</v>
      </c>
      <c r="B7" s="23"/>
      <c r="C7" s="23"/>
      <c r="D7" s="23"/>
      <c r="E7" s="23"/>
      <c r="F7" s="23"/>
      <c r="G7" s="23"/>
      <c r="H7" s="137"/>
      <c r="I7" s="137"/>
      <c r="J7" s="137"/>
      <c r="K7" s="137"/>
      <c r="L7" s="79"/>
      <c r="M7" s="158"/>
    </row>
    <row r="8" spans="1:13" ht="15" customHeight="1" x14ac:dyDescent="0.25">
      <c r="A8" s="20" t="s">
        <v>5</v>
      </c>
      <c r="B8" s="23"/>
      <c r="C8" s="23"/>
      <c r="D8" s="23"/>
      <c r="E8" s="23"/>
      <c r="F8" s="23"/>
      <c r="G8" s="23"/>
      <c r="H8" s="137"/>
      <c r="I8" s="137"/>
      <c r="J8" s="137"/>
      <c r="K8" s="137"/>
      <c r="L8" s="79"/>
      <c r="M8" s="158"/>
    </row>
    <row r="9" spans="1:13" ht="15" customHeight="1" x14ac:dyDescent="0.25">
      <c r="A9" s="20" t="s">
        <v>6</v>
      </c>
      <c r="B9" s="23"/>
      <c r="C9" s="23"/>
      <c r="D9" s="23"/>
      <c r="E9" s="23"/>
      <c r="F9" s="23"/>
      <c r="G9" s="23"/>
      <c r="H9" s="137"/>
      <c r="I9" s="137"/>
      <c r="J9" s="137"/>
      <c r="K9" s="137"/>
      <c r="L9" s="79"/>
      <c r="M9" s="158"/>
    </row>
    <row r="10" spans="1:13" ht="15" customHeight="1" x14ac:dyDescent="0.25">
      <c r="A10" s="20" t="s">
        <v>7</v>
      </c>
      <c r="B10" s="23"/>
      <c r="C10" s="23"/>
      <c r="D10" s="23"/>
      <c r="E10" s="23"/>
      <c r="F10" s="23"/>
      <c r="G10" s="23"/>
      <c r="H10" s="137"/>
      <c r="I10" s="137"/>
      <c r="J10" s="137"/>
      <c r="K10" s="137"/>
      <c r="L10" s="79"/>
      <c r="M10" s="158"/>
    </row>
    <row r="11" spans="1:13" ht="15" customHeight="1" x14ac:dyDescent="0.25">
      <c r="A11" s="20" t="s">
        <v>48</v>
      </c>
      <c r="B11" s="23"/>
      <c r="C11" s="23"/>
      <c r="D11" s="23"/>
      <c r="E11" s="23"/>
      <c r="F11" s="23"/>
      <c r="G11" s="23"/>
      <c r="H11" s="137"/>
      <c r="I11" s="137"/>
      <c r="J11" s="137"/>
      <c r="K11" s="137"/>
      <c r="L11" s="79"/>
      <c r="M11" s="158"/>
    </row>
    <row r="12" spans="1:13" ht="15" customHeight="1" x14ac:dyDescent="0.25">
      <c r="A12" s="20" t="s">
        <v>138</v>
      </c>
      <c r="B12" s="23"/>
      <c r="C12" s="23"/>
      <c r="D12" s="23"/>
      <c r="E12" s="23"/>
      <c r="F12" s="23"/>
      <c r="G12" s="23"/>
      <c r="H12" s="137"/>
      <c r="I12" s="137"/>
      <c r="J12" s="137"/>
      <c r="K12" s="137"/>
      <c r="L12" s="79"/>
      <c r="M12" s="158"/>
    </row>
    <row r="13" spans="1:13" ht="15" customHeight="1" x14ac:dyDescent="0.25">
      <c r="A13" s="20" t="s">
        <v>11</v>
      </c>
      <c r="B13" s="23"/>
      <c r="C13" s="23"/>
      <c r="D13" s="23"/>
      <c r="E13" s="23"/>
      <c r="F13" s="23"/>
      <c r="G13" s="23"/>
      <c r="H13" s="137"/>
      <c r="I13" s="137"/>
      <c r="J13" s="137"/>
      <c r="K13" s="137"/>
      <c r="L13" s="79"/>
      <c r="M13" s="158"/>
    </row>
    <row r="14" spans="1:13" ht="15" customHeight="1" x14ac:dyDescent="0.25">
      <c r="A14" s="20" t="s">
        <v>12</v>
      </c>
      <c r="B14" s="23"/>
      <c r="C14" s="23"/>
      <c r="D14" s="23"/>
      <c r="E14" s="23"/>
      <c r="F14" s="23"/>
      <c r="G14" s="23"/>
      <c r="H14" s="137"/>
      <c r="I14" s="137"/>
      <c r="J14" s="137"/>
      <c r="K14" s="137"/>
      <c r="L14" s="79"/>
      <c r="M14" s="158"/>
    </row>
    <row r="15" spans="1:13" ht="15" customHeight="1" x14ac:dyDescent="0.25">
      <c r="A15" s="20" t="s">
        <v>13</v>
      </c>
      <c r="B15" s="23"/>
      <c r="C15" s="23"/>
      <c r="D15" s="23"/>
      <c r="E15" s="23"/>
      <c r="F15" s="23"/>
      <c r="G15" s="23"/>
      <c r="H15" s="137"/>
      <c r="I15" s="137"/>
      <c r="J15" s="137"/>
      <c r="K15" s="137"/>
      <c r="L15" s="79"/>
      <c r="M15" s="158"/>
    </row>
    <row r="16" spans="1:13" ht="15" customHeight="1" x14ac:dyDescent="0.25">
      <c r="A16" s="20" t="s">
        <v>27</v>
      </c>
      <c r="B16" s="23"/>
      <c r="C16" s="23"/>
      <c r="D16" s="23"/>
      <c r="E16" s="23"/>
      <c r="F16" s="23"/>
      <c r="G16" s="23"/>
      <c r="H16" s="137"/>
      <c r="I16" s="137"/>
      <c r="J16" s="137"/>
      <c r="K16" s="137"/>
      <c r="L16" s="79"/>
      <c r="M16" s="158"/>
    </row>
    <row r="17" spans="1:13" ht="15" customHeight="1" thickBot="1" x14ac:dyDescent="0.3">
      <c r="A17" s="29"/>
      <c r="B17" s="9"/>
      <c r="C17" s="9"/>
      <c r="D17" s="9"/>
      <c r="E17" s="9"/>
      <c r="F17" s="9"/>
      <c r="G17" s="9"/>
      <c r="H17" s="52"/>
      <c r="I17" s="52"/>
      <c r="J17" s="52"/>
      <c r="K17" s="52"/>
      <c r="L17" s="52"/>
      <c r="M17" s="53"/>
    </row>
    <row r="18" spans="1:13" ht="15" customHeight="1" thickBot="1" x14ac:dyDescent="0.3">
      <c r="A18" s="159" t="s">
        <v>131</v>
      </c>
      <c r="B18" s="161"/>
      <c r="C18" s="159" t="s">
        <v>61</v>
      </c>
      <c r="D18" s="162"/>
      <c r="E18" s="162"/>
      <c r="F18" s="162"/>
      <c r="G18" s="160"/>
      <c r="H18" s="159" t="s">
        <v>62</v>
      </c>
      <c r="I18" s="160"/>
      <c r="J18" s="159" t="s">
        <v>63</v>
      </c>
      <c r="K18" s="160"/>
      <c r="L18" s="159" t="s">
        <v>51</v>
      </c>
      <c r="M18" s="161"/>
    </row>
    <row r="19" spans="1:13" ht="15" customHeight="1" x14ac:dyDescent="0.25">
      <c r="A19" s="54"/>
      <c r="B19" s="55"/>
      <c r="C19" s="130" t="s">
        <v>149</v>
      </c>
      <c r="D19" s="163"/>
      <c r="E19" s="163"/>
      <c r="F19" s="163"/>
      <c r="G19" s="131"/>
      <c r="H19" s="134">
        <v>1</v>
      </c>
      <c r="I19" s="135"/>
      <c r="J19" s="134">
        <v>400</v>
      </c>
      <c r="K19" s="135"/>
      <c r="L19" s="134">
        <v>400</v>
      </c>
      <c r="M19" s="164"/>
    </row>
    <row r="20" spans="1:13" ht="15" customHeight="1" x14ac:dyDescent="0.25">
      <c r="A20" s="108"/>
      <c r="B20" s="158"/>
      <c r="C20" s="108" t="s">
        <v>142</v>
      </c>
      <c r="D20" s="137"/>
      <c r="E20" s="137"/>
      <c r="F20" s="137"/>
      <c r="G20" s="109"/>
      <c r="H20" s="108">
        <v>7.6</v>
      </c>
      <c r="I20" s="109"/>
      <c r="J20" s="106">
        <v>1050</v>
      </c>
      <c r="K20" s="107"/>
      <c r="L20" s="108">
        <f>H20*J20</f>
        <v>7980</v>
      </c>
      <c r="M20" s="158"/>
    </row>
    <row r="21" spans="1:13" ht="15" customHeight="1" x14ac:dyDescent="0.25">
      <c r="A21" s="106">
        <v>2995655</v>
      </c>
      <c r="B21" s="158"/>
      <c r="C21" s="108" t="s">
        <v>121</v>
      </c>
      <c r="D21" s="137"/>
      <c r="E21" s="137"/>
      <c r="F21" s="137"/>
      <c r="G21" s="109"/>
      <c r="H21" s="108">
        <v>1</v>
      </c>
      <c r="I21" s="109"/>
      <c r="J21" s="108">
        <v>2010</v>
      </c>
      <c r="K21" s="109"/>
      <c r="L21" s="108">
        <f>H21*J21</f>
        <v>2010</v>
      </c>
      <c r="M21" s="158"/>
    </row>
    <row r="22" spans="1:13" ht="15" customHeight="1" x14ac:dyDescent="0.25">
      <c r="A22" s="106">
        <v>500054702</v>
      </c>
      <c r="B22" s="158"/>
      <c r="C22" s="106" t="s">
        <v>129</v>
      </c>
      <c r="D22" s="82"/>
      <c r="E22" s="82"/>
      <c r="F22" s="82"/>
      <c r="G22" s="107"/>
      <c r="H22" s="108">
        <v>1</v>
      </c>
      <c r="I22" s="109"/>
      <c r="J22" s="108">
        <v>2180</v>
      </c>
      <c r="K22" s="109"/>
      <c r="L22" s="108">
        <f>H22*J22</f>
        <v>2180</v>
      </c>
      <c r="M22" s="158"/>
    </row>
    <row r="23" spans="1:13" ht="15" customHeight="1" x14ac:dyDescent="0.25">
      <c r="A23" s="117">
        <v>3802821</v>
      </c>
      <c r="B23" s="166"/>
      <c r="C23" s="117" t="s">
        <v>159</v>
      </c>
      <c r="D23" s="103"/>
      <c r="E23" s="103"/>
      <c r="F23" s="103"/>
      <c r="G23" s="118"/>
      <c r="H23" s="119">
        <v>1</v>
      </c>
      <c r="I23" s="120"/>
      <c r="J23" s="119">
        <v>1450</v>
      </c>
      <c r="K23" s="120"/>
      <c r="L23" s="119">
        <f>PRODUCT(H23,I23,J23,K23)</f>
        <v>1450</v>
      </c>
      <c r="M23" s="166"/>
    </row>
    <row r="24" spans="1:13" ht="15" customHeight="1" thickBot="1" x14ac:dyDescent="0.3">
      <c r="A24" s="110">
        <v>5801317097</v>
      </c>
      <c r="B24" s="111"/>
      <c r="C24" s="110" t="s">
        <v>122</v>
      </c>
      <c r="D24" s="151"/>
      <c r="E24" s="151"/>
      <c r="F24" s="151"/>
      <c r="G24" s="111"/>
      <c r="H24" s="115">
        <v>1</v>
      </c>
      <c r="I24" s="116"/>
      <c r="J24" s="121">
        <v>8060</v>
      </c>
      <c r="K24" s="122"/>
      <c r="L24" s="115">
        <f>H24*J24</f>
        <v>8060</v>
      </c>
      <c r="M24" s="116"/>
    </row>
    <row r="25" spans="1:13" ht="15" customHeight="1" thickBot="1" x14ac:dyDescent="0.3">
      <c r="A25" s="30"/>
      <c r="L25" s="105">
        <f>SUM(L19:L24)</f>
        <v>22080</v>
      </c>
      <c r="M25" s="153"/>
    </row>
    <row r="26" spans="1:13" ht="15" customHeight="1" thickBot="1" x14ac:dyDescent="0.3">
      <c r="A26" s="30"/>
      <c r="L26" s="7"/>
      <c r="M26" s="24"/>
    </row>
    <row r="27" spans="1:13" ht="15" customHeight="1" thickBot="1" x14ac:dyDescent="0.3">
      <c r="A27" s="73" t="s">
        <v>135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97">
        <f>L6+L25</f>
        <v>27800</v>
      </c>
      <c r="M27" s="153"/>
    </row>
    <row r="28" spans="1:13" ht="15" customHeight="1" x14ac:dyDescent="0.25"/>
    <row r="29" spans="1:13" ht="15" customHeight="1" thickBot="1" x14ac:dyDescent="0.3"/>
    <row r="30" spans="1:13" ht="15" customHeight="1" thickBot="1" x14ac:dyDescent="0.3">
      <c r="A30" s="68" t="s">
        <v>14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</row>
    <row r="31" spans="1:13" ht="15" customHeight="1" x14ac:dyDescent="0.25">
      <c r="A31" s="66" t="s">
        <v>2</v>
      </c>
      <c r="B31" s="71"/>
      <c r="C31" s="71"/>
      <c r="D31" s="71"/>
      <c r="E31" s="71"/>
      <c r="F31" s="71"/>
      <c r="G31" s="67"/>
      <c r="H31" s="66" t="s">
        <v>49</v>
      </c>
      <c r="I31" s="67"/>
      <c r="J31" s="66" t="s">
        <v>50</v>
      </c>
      <c r="K31" s="67"/>
      <c r="L31" s="66" t="s">
        <v>51</v>
      </c>
      <c r="M31" s="67"/>
    </row>
    <row r="32" spans="1:13" ht="15" customHeight="1" x14ac:dyDescent="0.25">
      <c r="A32" t="s">
        <v>3</v>
      </c>
      <c r="H32" s="61">
        <v>2.7</v>
      </c>
      <c r="I32" s="63"/>
      <c r="J32" s="61">
        <v>2200</v>
      </c>
      <c r="K32" s="63"/>
      <c r="L32" s="61">
        <f>H32*J32</f>
        <v>5940</v>
      </c>
      <c r="M32" s="63"/>
    </row>
    <row r="33" spans="1:13" ht="15" customHeight="1" x14ac:dyDescent="0.25">
      <c r="A33" t="s">
        <v>4</v>
      </c>
      <c r="H33" s="64"/>
      <c r="I33" s="65"/>
      <c r="J33" s="64"/>
      <c r="K33" s="65"/>
      <c r="L33" s="64"/>
      <c r="M33" s="65"/>
    </row>
    <row r="34" spans="1:13" ht="15" customHeight="1" x14ac:dyDescent="0.25">
      <c r="A34" t="s">
        <v>5</v>
      </c>
      <c r="H34" s="64"/>
      <c r="I34" s="65"/>
      <c r="J34" s="64"/>
      <c r="K34" s="65"/>
      <c r="L34" s="64"/>
      <c r="M34" s="65"/>
    </row>
    <row r="35" spans="1:13" ht="15" customHeight="1" x14ac:dyDescent="0.25">
      <c r="A35" t="s">
        <v>6</v>
      </c>
      <c r="H35" s="64"/>
      <c r="I35" s="65"/>
      <c r="J35" s="64"/>
      <c r="K35" s="65"/>
      <c r="L35" s="64"/>
      <c r="M35" s="65"/>
    </row>
    <row r="36" spans="1:13" ht="15" customHeight="1" x14ac:dyDescent="0.25">
      <c r="A36" t="s">
        <v>7</v>
      </c>
      <c r="H36" s="64"/>
      <c r="I36" s="65"/>
      <c r="J36" s="64"/>
      <c r="K36" s="65"/>
      <c r="L36" s="64"/>
      <c r="M36" s="65"/>
    </row>
    <row r="37" spans="1:13" ht="15" customHeight="1" x14ac:dyDescent="0.25">
      <c r="A37" t="s">
        <v>8</v>
      </c>
      <c r="H37" s="64"/>
      <c r="I37" s="65"/>
      <c r="J37" s="64"/>
      <c r="K37" s="65"/>
      <c r="L37" s="64"/>
      <c r="M37" s="65"/>
    </row>
    <row r="38" spans="1:13" ht="15" customHeight="1" x14ac:dyDescent="0.25">
      <c r="A38" t="s">
        <v>138</v>
      </c>
      <c r="H38" s="64"/>
      <c r="I38" s="65"/>
      <c r="J38" s="64"/>
      <c r="K38" s="65"/>
      <c r="L38" s="64"/>
      <c r="M38" s="65"/>
    </row>
    <row r="39" spans="1:13" ht="15" customHeight="1" x14ac:dyDescent="0.25">
      <c r="A39" t="s">
        <v>9</v>
      </c>
      <c r="H39" s="64"/>
      <c r="I39" s="65"/>
      <c r="J39" s="64"/>
      <c r="K39" s="65"/>
      <c r="L39" s="64"/>
      <c r="M39" s="65"/>
    </row>
    <row r="40" spans="1:13" ht="15" customHeight="1" x14ac:dyDescent="0.25">
      <c r="A40" t="s">
        <v>10</v>
      </c>
      <c r="H40" s="64"/>
      <c r="I40" s="65"/>
      <c r="J40" s="64"/>
      <c r="K40" s="65"/>
      <c r="L40" s="64"/>
      <c r="M40" s="65"/>
    </row>
    <row r="41" spans="1:13" ht="15" customHeight="1" x14ac:dyDescent="0.25">
      <c r="A41" t="s">
        <v>11</v>
      </c>
      <c r="H41" s="64"/>
      <c r="I41" s="65"/>
      <c r="J41" s="64"/>
      <c r="K41" s="65"/>
      <c r="L41" s="64"/>
      <c r="M41" s="65"/>
    </row>
    <row r="42" spans="1:13" ht="15" customHeight="1" x14ac:dyDescent="0.25">
      <c r="A42" t="s">
        <v>12</v>
      </c>
      <c r="H42" s="64"/>
      <c r="I42" s="65"/>
      <c r="J42" s="64"/>
      <c r="K42" s="65"/>
      <c r="L42" s="64"/>
      <c r="M42" s="65"/>
    </row>
    <row r="43" spans="1:13" ht="15" customHeight="1" x14ac:dyDescent="0.25">
      <c r="A43" t="s">
        <v>13</v>
      </c>
      <c r="H43" s="64"/>
      <c r="I43" s="65"/>
      <c r="J43" s="64"/>
      <c r="K43" s="65"/>
      <c r="L43" s="64"/>
      <c r="M43" s="65"/>
    </row>
    <row r="44" spans="1:13" ht="15" customHeight="1" x14ac:dyDescent="0.25">
      <c r="A44" t="s">
        <v>26</v>
      </c>
      <c r="H44" s="66"/>
      <c r="I44" s="67"/>
      <c r="J44" s="66"/>
      <c r="K44" s="67"/>
      <c r="L44" s="66"/>
      <c r="M44" s="67"/>
    </row>
    <row r="45" spans="1:13" ht="15" customHeight="1" thickBot="1" x14ac:dyDescent="0.3">
      <c r="A45" t="s">
        <v>150</v>
      </c>
    </row>
    <row r="46" spans="1:13" ht="15" customHeight="1" thickBot="1" x14ac:dyDescent="0.3">
      <c r="A46" s="126" t="s">
        <v>131</v>
      </c>
      <c r="B46" s="128"/>
      <c r="C46" s="126" t="s">
        <v>61</v>
      </c>
      <c r="D46" s="127"/>
      <c r="E46" s="127"/>
      <c r="F46" s="127"/>
      <c r="G46" s="128"/>
      <c r="H46" s="126" t="s">
        <v>62</v>
      </c>
      <c r="I46" s="128"/>
      <c r="J46" s="126" t="s">
        <v>63</v>
      </c>
      <c r="K46" s="128"/>
      <c r="L46" s="127" t="s">
        <v>51</v>
      </c>
      <c r="M46" s="128"/>
    </row>
    <row r="47" spans="1:13" ht="15" customHeight="1" x14ac:dyDescent="0.25">
      <c r="A47" s="134"/>
      <c r="B47" s="135"/>
      <c r="C47" s="134" t="s">
        <v>142</v>
      </c>
      <c r="D47" s="148"/>
      <c r="E47" s="148"/>
      <c r="F47" s="148"/>
      <c r="G47" s="135"/>
      <c r="H47" s="134">
        <v>7.6</v>
      </c>
      <c r="I47" s="135"/>
      <c r="J47" s="149">
        <v>1050</v>
      </c>
      <c r="K47" s="165"/>
      <c r="L47" s="134">
        <f>H47*J47</f>
        <v>7980</v>
      </c>
      <c r="M47" s="135"/>
    </row>
    <row r="48" spans="1:13" ht="15" customHeight="1" x14ac:dyDescent="0.25">
      <c r="A48" s="117">
        <v>2995655</v>
      </c>
      <c r="B48" s="118"/>
      <c r="C48" s="108" t="s">
        <v>121</v>
      </c>
      <c r="D48" s="137"/>
      <c r="E48" s="137"/>
      <c r="F48" s="137"/>
      <c r="G48" s="109"/>
      <c r="H48" s="108">
        <v>1</v>
      </c>
      <c r="I48" s="109"/>
      <c r="J48" s="108">
        <v>2010</v>
      </c>
      <c r="K48" s="109"/>
      <c r="L48" s="108">
        <f>H48*J48</f>
        <v>2010</v>
      </c>
      <c r="M48" s="109"/>
    </row>
    <row r="49" spans="1:13" ht="15" customHeight="1" x14ac:dyDescent="0.25">
      <c r="A49" s="25"/>
      <c r="B49" s="49"/>
      <c r="C49" s="119" t="s">
        <v>149</v>
      </c>
      <c r="D49" s="60"/>
      <c r="E49" s="60"/>
      <c r="F49" s="60"/>
      <c r="G49" s="120"/>
      <c r="H49" s="119">
        <v>1</v>
      </c>
      <c r="I49" s="120"/>
      <c r="J49" s="119">
        <v>400</v>
      </c>
      <c r="K49" s="120"/>
      <c r="L49" s="119">
        <f>PRODUCT(H49,J49)</f>
        <v>400</v>
      </c>
      <c r="M49" s="120"/>
    </row>
    <row r="50" spans="1:13" ht="15" customHeight="1" x14ac:dyDescent="0.25">
      <c r="A50" s="117">
        <v>3802821</v>
      </c>
      <c r="B50" s="166"/>
      <c r="C50" s="117" t="s">
        <v>159</v>
      </c>
      <c r="D50" s="103"/>
      <c r="E50" s="103"/>
      <c r="F50" s="103"/>
      <c r="G50" s="118"/>
      <c r="H50" s="119">
        <v>1</v>
      </c>
      <c r="I50" s="120"/>
      <c r="J50" s="119">
        <v>1450</v>
      </c>
      <c r="K50" s="120"/>
      <c r="L50" s="119">
        <f>PRODUCT(H50,I50,J50,K50)</f>
        <v>1450</v>
      </c>
      <c r="M50" s="120"/>
    </row>
    <row r="51" spans="1:13" ht="15" customHeight="1" x14ac:dyDescent="0.25">
      <c r="A51" s="106">
        <v>500054702</v>
      </c>
      <c r="B51" s="107"/>
      <c r="C51" s="106" t="s">
        <v>129</v>
      </c>
      <c r="D51" s="82"/>
      <c r="E51" s="82"/>
      <c r="F51" s="82"/>
      <c r="G51" s="107"/>
      <c r="H51" s="108">
        <v>1</v>
      </c>
      <c r="I51" s="109"/>
      <c r="J51" s="108">
        <v>2180</v>
      </c>
      <c r="K51" s="109"/>
      <c r="L51" s="119">
        <f>PRODUCT(H51,J51)</f>
        <v>2180</v>
      </c>
      <c r="M51" s="120"/>
    </row>
    <row r="52" spans="1:13" ht="15" customHeight="1" thickBot="1" x14ac:dyDescent="0.3">
      <c r="A52" s="121">
        <v>5801317097</v>
      </c>
      <c r="B52" s="122"/>
      <c r="C52" s="110" t="s">
        <v>122</v>
      </c>
      <c r="D52" s="151"/>
      <c r="E52" s="151"/>
      <c r="F52" s="151"/>
      <c r="G52" s="111"/>
      <c r="H52" s="115">
        <v>1</v>
      </c>
      <c r="I52" s="116"/>
      <c r="J52" s="121">
        <v>8060</v>
      </c>
      <c r="K52" s="122"/>
      <c r="L52" s="115">
        <f>H52*J52</f>
        <v>8060</v>
      </c>
      <c r="M52" s="116"/>
    </row>
    <row r="53" spans="1:13" ht="15" customHeight="1" thickBot="1" x14ac:dyDescent="0.3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5">
        <f t="shared" ref="L53" si="0">SUM(L47:M52)</f>
        <v>22080</v>
      </c>
      <c r="M53" s="98"/>
    </row>
    <row r="54" spans="1:13" ht="15" customHeight="1" thickBo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 customHeight="1" thickBot="1" x14ac:dyDescent="0.3">
      <c r="A55" s="73" t="s">
        <v>135</v>
      </c>
      <c r="B55" s="74"/>
      <c r="C55" s="74"/>
      <c r="D55" s="74"/>
      <c r="E55" s="74"/>
      <c r="F55" s="74"/>
      <c r="G55" s="74"/>
      <c r="H55" s="74"/>
      <c r="I55" s="74"/>
      <c r="J55" s="74"/>
      <c r="K55" s="75"/>
      <c r="L55" s="105">
        <f>L32+L53</f>
        <v>28020</v>
      </c>
      <c r="M55" s="98"/>
    </row>
    <row r="56" spans="1:13" ht="15" customHeight="1" x14ac:dyDescent="0.25"/>
    <row r="57" spans="1:13" ht="15" customHeight="1" thickBot="1" x14ac:dyDescent="0.3"/>
    <row r="58" spans="1:13" ht="15" customHeight="1" thickBot="1" x14ac:dyDescent="0.3">
      <c r="A58" s="68" t="s">
        <v>15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0"/>
    </row>
    <row r="59" spans="1:13" ht="15" customHeight="1" thickBot="1" x14ac:dyDescent="0.3">
      <c r="A59" s="126" t="s">
        <v>2</v>
      </c>
      <c r="B59" s="127"/>
      <c r="C59" s="127"/>
      <c r="D59" s="127"/>
      <c r="E59" s="127"/>
      <c r="F59" s="127"/>
      <c r="G59" s="128"/>
      <c r="H59" s="127" t="s">
        <v>49</v>
      </c>
      <c r="I59" s="127"/>
      <c r="J59" s="126" t="s">
        <v>50</v>
      </c>
      <c r="K59" s="128"/>
      <c r="L59" s="127" t="s">
        <v>51</v>
      </c>
      <c r="M59" s="128"/>
    </row>
    <row r="60" spans="1:13" ht="15" customHeight="1" x14ac:dyDescent="0.25">
      <c r="A60" s="30" t="s">
        <v>3</v>
      </c>
      <c r="G60" s="24"/>
      <c r="H60" s="72">
        <v>4.4000000000000004</v>
      </c>
      <c r="I60" s="72"/>
      <c r="J60" s="141">
        <v>2200</v>
      </c>
      <c r="K60" s="142"/>
      <c r="L60" s="72">
        <f>H60*J60</f>
        <v>9680</v>
      </c>
      <c r="M60" s="129"/>
    </row>
    <row r="61" spans="1:13" ht="15" customHeight="1" x14ac:dyDescent="0.25">
      <c r="A61" s="30" t="s">
        <v>4</v>
      </c>
      <c r="G61" s="24"/>
      <c r="H61" s="72"/>
      <c r="I61" s="72"/>
      <c r="J61" s="143"/>
      <c r="K61" s="129"/>
      <c r="L61" s="72"/>
      <c r="M61" s="129"/>
    </row>
    <row r="62" spans="1:13" ht="15" customHeight="1" x14ac:dyDescent="0.25">
      <c r="A62" s="30" t="s">
        <v>5</v>
      </c>
      <c r="G62" s="24"/>
      <c r="H62" s="72"/>
      <c r="I62" s="72"/>
      <c r="J62" s="143"/>
      <c r="K62" s="129"/>
      <c r="L62" s="72"/>
      <c r="M62" s="129"/>
    </row>
    <row r="63" spans="1:13" ht="15" customHeight="1" x14ac:dyDescent="0.25">
      <c r="A63" s="30" t="s">
        <v>6</v>
      </c>
      <c r="G63" s="24"/>
      <c r="H63" s="72"/>
      <c r="I63" s="72"/>
      <c r="J63" s="143"/>
      <c r="K63" s="129"/>
      <c r="L63" s="72"/>
      <c r="M63" s="129"/>
    </row>
    <row r="64" spans="1:13" ht="15" customHeight="1" x14ac:dyDescent="0.25">
      <c r="A64" s="30" t="s">
        <v>7</v>
      </c>
      <c r="G64" s="24"/>
      <c r="H64" s="72"/>
      <c r="I64" s="72"/>
      <c r="J64" s="143"/>
      <c r="K64" s="129"/>
      <c r="L64" s="72"/>
      <c r="M64" s="129"/>
    </row>
    <row r="65" spans="1:13" ht="15" customHeight="1" x14ac:dyDescent="0.25">
      <c r="A65" s="30" t="s">
        <v>8</v>
      </c>
      <c r="G65" s="24"/>
      <c r="H65" s="72"/>
      <c r="I65" s="72"/>
      <c r="J65" s="143"/>
      <c r="K65" s="129"/>
      <c r="L65" s="72"/>
      <c r="M65" s="129"/>
    </row>
    <row r="66" spans="1:13" ht="15" customHeight="1" x14ac:dyDescent="0.25">
      <c r="A66" s="30" t="s">
        <v>9</v>
      </c>
      <c r="G66" s="24"/>
      <c r="H66" s="72"/>
      <c r="I66" s="72"/>
      <c r="J66" s="143"/>
      <c r="K66" s="129"/>
      <c r="L66" s="72"/>
      <c r="M66" s="129"/>
    </row>
    <row r="67" spans="1:13" ht="15" customHeight="1" x14ac:dyDescent="0.25">
      <c r="A67" s="30" t="s">
        <v>11</v>
      </c>
      <c r="G67" s="24"/>
      <c r="H67" s="72"/>
      <c r="I67" s="72"/>
      <c r="J67" s="143"/>
      <c r="K67" s="129"/>
      <c r="L67" s="72"/>
      <c r="M67" s="129"/>
    </row>
    <row r="68" spans="1:13" ht="15" customHeight="1" x14ac:dyDescent="0.25">
      <c r="A68" s="30" t="s">
        <v>12</v>
      </c>
      <c r="G68" s="24"/>
      <c r="H68" s="72"/>
      <c r="I68" s="72"/>
      <c r="J68" s="143"/>
      <c r="K68" s="129"/>
      <c r="L68" s="72"/>
      <c r="M68" s="129"/>
    </row>
    <row r="69" spans="1:13" ht="15" customHeight="1" x14ac:dyDescent="0.25">
      <c r="A69" s="30" t="s">
        <v>13</v>
      </c>
      <c r="G69" s="24"/>
      <c r="H69" s="72"/>
      <c r="I69" s="72"/>
      <c r="J69" s="143"/>
      <c r="K69" s="129"/>
      <c r="L69" s="72"/>
      <c r="M69" s="129"/>
    </row>
    <row r="70" spans="1:13" ht="15" customHeight="1" x14ac:dyDescent="0.25">
      <c r="A70" s="30" t="s">
        <v>19</v>
      </c>
      <c r="G70" s="24"/>
      <c r="H70" s="72"/>
      <c r="I70" s="72"/>
      <c r="J70" s="143"/>
      <c r="K70" s="129"/>
      <c r="L70" s="72"/>
      <c r="M70" s="129"/>
    </row>
    <row r="71" spans="1:13" ht="15" customHeight="1" x14ac:dyDescent="0.25">
      <c r="A71" s="30" t="s">
        <v>20</v>
      </c>
      <c r="G71" s="24"/>
      <c r="H71" s="72"/>
      <c r="I71" s="72"/>
      <c r="J71" s="143"/>
      <c r="K71" s="129"/>
      <c r="L71" s="72"/>
      <c r="M71" s="129"/>
    </row>
    <row r="72" spans="1:13" ht="15" customHeight="1" x14ac:dyDescent="0.25">
      <c r="A72" s="30" t="s">
        <v>21</v>
      </c>
      <c r="G72" s="24"/>
      <c r="H72" s="72"/>
      <c r="I72" s="72"/>
      <c r="J72" s="143"/>
      <c r="K72" s="129"/>
      <c r="L72" s="72"/>
      <c r="M72" s="129"/>
    </row>
    <row r="73" spans="1:13" ht="15" customHeight="1" x14ac:dyDescent="0.25">
      <c r="A73" s="30" t="s">
        <v>22</v>
      </c>
      <c r="G73" s="24"/>
      <c r="H73" s="72"/>
      <c r="I73" s="72"/>
      <c r="J73" s="143"/>
      <c r="K73" s="129"/>
      <c r="L73" s="72"/>
      <c r="M73" s="129"/>
    </row>
    <row r="74" spans="1:13" ht="15" customHeight="1" x14ac:dyDescent="0.25">
      <c r="A74" s="30" t="s">
        <v>26</v>
      </c>
      <c r="G74" s="24"/>
      <c r="H74" s="72"/>
      <c r="I74" s="72"/>
      <c r="J74" s="143"/>
      <c r="K74" s="129"/>
      <c r="L74" s="72"/>
      <c r="M74" s="129"/>
    </row>
    <row r="75" spans="1:13" ht="15" customHeight="1" x14ac:dyDescent="0.25">
      <c r="A75" s="30" t="s">
        <v>23</v>
      </c>
      <c r="G75" s="24"/>
      <c r="H75" s="72"/>
      <c r="I75" s="72"/>
      <c r="J75" s="143"/>
      <c r="K75" s="129"/>
      <c r="L75" s="72"/>
      <c r="M75" s="129"/>
    </row>
    <row r="76" spans="1:13" ht="15" customHeight="1" x14ac:dyDescent="0.25">
      <c r="A76" s="30" t="s">
        <v>143</v>
      </c>
      <c r="G76" s="24"/>
      <c r="H76" s="72"/>
      <c r="I76" s="72"/>
      <c r="J76" s="143"/>
      <c r="K76" s="129"/>
      <c r="L76" s="72"/>
      <c r="M76" s="129"/>
    </row>
    <row r="77" spans="1:13" ht="15" customHeight="1" x14ac:dyDescent="0.25">
      <c r="A77" s="30" t="s">
        <v>24</v>
      </c>
      <c r="G77" s="24"/>
      <c r="H77" s="72"/>
      <c r="I77" s="72"/>
      <c r="J77" s="143"/>
      <c r="K77" s="129"/>
      <c r="L77" s="72"/>
      <c r="M77" s="129"/>
    </row>
    <row r="78" spans="1:13" ht="15" customHeight="1" x14ac:dyDescent="0.25">
      <c r="A78" s="30" t="s">
        <v>151</v>
      </c>
      <c r="G78" s="24"/>
      <c r="H78" s="72"/>
      <c r="I78" s="72"/>
      <c r="J78" s="143"/>
      <c r="K78" s="129"/>
      <c r="L78" s="72"/>
      <c r="M78" s="129"/>
    </row>
    <row r="79" spans="1:13" ht="15" customHeight="1" x14ac:dyDescent="0.25">
      <c r="A79" s="30"/>
      <c r="G79" s="24"/>
      <c r="H79" s="72"/>
      <c r="I79" s="72"/>
      <c r="J79" s="143"/>
      <c r="K79" s="129"/>
      <c r="L79" s="72"/>
      <c r="M79" s="129"/>
    </row>
    <row r="80" spans="1:13" ht="15" customHeight="1" x14ac:dyDescent="0.25">
      <c r="A80" s="146"/>
      <c r="B80" s="87"/>
      <c r="C80" s="87"/>
      <c r="D80" s="87"/>
      <c r="E80" s="87"/>
      <c r="F80" s="87"/>
      <c r="G80" s="147"/>
      <c r="H80" s="72"/>
      <c r="I80" s="72"/>
      <c r="J80" s="143"/>
      <c r="K80" s="129"/>
      <c r="L80" s="72"/>
      <c r="M80" s="129"/>
    </row>
    <row r="81" spans="1:13" ht="15" customHeight="1" thickBot="1" x14ac:dyDescent="0.3">
      <c r="A81" s="31"/>
      <c r="B81" s="32"/>
      <c r="C81" s="32"/>
      <c r="D81" s="32"/>
      <c r="E81" s="32"/>
      <c r="F81" s="32"/>
      <c r="G81" s="33"/>
      <c r="H81" s="140"/>
      <c r="I81" s="140"/>
      <c r="J81" s="144"/>
      <c r="K81" s="145"/>
      <c r="L81" s="140"/>
      <c r="M81" s="145"/>
    </row>
    <row r="82" spans="1:13" ht="15" customHeight="1" thickBot="1" x14ac:dyDescent="0.3">
      <c r="A82" s="30"/>
      <c r="H82" s="1"/>
      <c r="I82" s="1"/>
      <c r="J82" s="1"/>
      <c r="K82" s="1"/>
      <c r="L82" s="1"/>
      <c r="M82" s="34"/>
    </row>
    <row r="83" spans="1:13" ht="15" customHeight="1" thickBot="1" x14ac:dyDescent="0.3">
      <c r="A83" s="126" t="s">
        <v>131</v>
      </c>
      <c r="B83" s="127"/>
      <c r="C83" s="126" t="s">
        <v>61</v>
      </c>
      <c r="D83" s="127"/>
      <c r="E83" s="127"/>
      <c r="F83" s="127"/>
      <c r="G83" s="128"/>
      <c r="H83" s="126" t="s">
        <v>62</v>
      </c>
      <c r="I83" s="128"/>
      <c r="J83" s="126" t="s">
        <v>63</v>
      </c>
      <c r="K83" s="128"/>
      <c r="L83" s="127" t="s">
        <v>51</v>
      </c>
      <c r="M83" s="128"/>
    </row>
    <row r="84" spans="1:13" ht="15" customHeight="1" x14ac:dyDescent="0.25">
      <c r="A84" s="134"/>
      <c r="B84" s="135"/>
      <c r="C84" s="134" t="s">
        <v>142</v>
      </c>
      <c r="D84" s="148"/>
      <c r="E84" s="148"/>
      <c r="F84" s="148"/>
      <c r="G84" s="135"/>
      <c r="H84" s="134">
        <v>7.6</v>
      </c>
      <c r="I84" s="135"/>
      <c r="J84" s="149">
        <v>1050</v>
      </c>
      <c r="K84" s="150"/>
      <c r="L84" s="134">
        <f>H84*J84</f>
        <v>7980</v>
      </c>
      <c r="M84" s="135"/>
    </row>
    <row r="85" spans="1:13" ht="15" customHeight="1" x14ac:dyDescent="0.25">
      <c r="A85" s="48"/>
      <c r="B85" s="45"/>
      <c r="C85" s="119" t="s">
        <v>149</v>
      </c>
      <c r="D85" s="60"/>
      <c r="E85" s="60"/>
      <c r="F85" s="60"/>
      <c r="G85" s="120"/>
      <c r="H85" s="119">
        <v>1</v>
      </c>
      <c r="I85" s="120"/>
      <c r="J85" s="117">
        <v>400</v>
      </c>
      <c r="K85" s="103"/>
      <c r="L85" s="119">
        <f>PRODUCT(H85,J85)</f>
        <v>400</v>
      </c>
      <c r="M85" s="120"/>
    </row>
    <row r="86" spans="1:13" ht="15" customHeight="1" x14ac:dyDescent="0.25">
      <c r="A86" s="117">
        <v>2995655</v>
      </c>
      <c r="B86" s="118"/>
      <c r="C86" s="108" t="s">
        <v>121</v>
      </c>
      <c r="D86" s="137"/>
      <c r="E86" s="137"/>
      <c r="F86" s="137"/>
      <c r="G86" s="109"/>
      <c r="H86" s="108">
        <v>1</v>
      </c>
      <c r="I86" s="109"/>
      <c r="J86" s="108">
        <v>2010</v>
      </c>
      <c r="K86" s="109"/>
      <c r="L86" s="108">
        <f t="shared" ref="L86:L91" si="1">H86*J86</f>
        <v>2010</v>
      </c>
      <c r="M86" s="109"/>
    </row>
    <row r="87" spans="1:13" ht="15" customHeight="1" x14ac:dyDescent="0.25">
      <c r="A87" s="106">
        <v>500054702</v>
      </c>
      <c r="B87" s="107"/>
      <c r="C87" s="106" t="s">
        <v>129</v>
      </c>
      <c r="D87" s="82"/>
      <c r="E87" s="82"/>
      <c r="F87" s="82"/>
      <c r="G87" s="107"/>
      <c r="H87" s="108">
        <v>1</v>
      </c>
      <c r="I87" s="109"/>
      <c r="J87" s="108">
        <v>2180</v>
      </c>
      <c r="K87" s="109"/>
      <c r="L87" s="108">
        <f t="shared" si="1"/>
        <v>2180</v>
      </c>
      <c r="M87" s="109"/>
    </row>
    <row r="88" spans="1:13" ht="15" customHeight="1" x14ac:dyDescent="0.25">
      <c r="A88" s="117">
        <v>1903671</v>
      </c>
      <c r="B88" s="118"/>
      <c r="C88" s="117" t="s">
        <v>119</v>
      </c>
      <c r="D88" s="103"/>
      <c r="E88" s="103"/>
      <c r="F88" s="103"/>
      <c r="G88" s="118"/>
      <c r="H88" s="119">
        <v>1</v>
      </c>
      <c r="I88" s="120"/>
      <c r="J88" s="106">
        <v>1540</v>
      </c>
      <c r="K88" s="80"/>
      <c r="L88" s="108">
        <f t="shared" si="1"/>
        <v>1540</v>
      </c>
      <c r="M88" s="109"/>
    </row>
    <row r="89" spans="1:13" ht="15" customHeight="1" x14ac:dyDescent="0.25">
      <c r="A89" s="117">
        <v>504325903</v>
      </c>
      <c r="B89" s="118"/>
      <c r="C89" s="117" t="s">
        <v>152</v>
      </c>
      <c r="D89" s="103"/>
      <c r="E89" s="103"/>
      <c r="F89" s="103"/>
      <c r="G89" s="118"/>
      <c r="H89" s="119">
        <v>1</v>
      </c>
      <c r="I89" s="120"/>
      <c r="J89" s="117">
        <v>540</v>
      </c>
      <c r="K89" s="103"/>
      <c r="L89" s="108">
        <f t="shared" si="1"/>
        <v>540</v>
      </c>
      <c r="M89" s="109"/>
    </row>
    <row r="90" spans="1:13" ht="15" customHeight="1" x14ac:dyDescent="0.25">
      <c r="A90" s="117">
        <v>3802821</v>
      </c>
      <c r="B90" s="166"/>
      <c r="C90" s="117" t="s">
        <v>159</v>
      </c>
      <c r="D90" s="103"/>
      <c r="E90" s="103"/>
      <c r="F90" s="103"/>
      <c r="G90" s="118"/>
      <c r="H90" s="119">
        <v>1</v>
      </c>
      <c r="I90" s="120"/>
      <c r="J90" s="119">
        <v>1450</v>
      </c>
      <c r="K90" s="120"/>
      <c r="L90" s="119">
        <f>PRODUCT(H90,I90,J90,K90)</f>
        <v>1450</v>
      </c>
      <c r="M90" s="120"/>
    </row>
    <row r="91" spans="1:13" ht="15" customHeight="1" x14ac:dyDescent="0.25">
      <c r="A91" s="106">
        <v>504092335</v>
      </c>
      <c r="B91" s="107"/>
      <c r="C91" s="106" t="s">
        <v>124</v>
      </c>
      <c r="D91" s="82"/>
      <c r="E91" s="82"/>
      <c r="F91" s="82"/>
      <c r="G91" s="107"/>
      <c r="H91" s="106">
        <v>1</v>
      </c>
      <c r="I91" s="107"/>
      <c r="J91" s="106">
        <v>2380</v>
      </c>
      <c r="K91" s="80"/>
      <c r="L91" s="108">
        <f t="shared" si="1"/>
        <v>2380</v>
      </c>
      <c r="M91" s="109"/>
    </row>
    <row r="92" spans="1:13" ht="15" customHeight="1" thickBot="1" x14ac:dyDescent="0.3">
      <c r="A92" s="110">
        <v>5801317097</v>
      </c>
      <c r="B92" s="111"/>
      <c r="C92" s="110" t="s">
        <v>153</v>
      </c>
      <c r="D92" s="151"/>
      <c r="E92" s="151"/>
      <c r="F92" s="151"/>
      <c r="G92" s="111"/>
      <c r="H92" s="110">
        <v>1</v>
      </c>
      <c r="I92" s="111"/>
      <c r="J92" s="121">
        <v>8060</v>
      </c>
      <c r="K92" s="122"/>
      <c r="L92" s="170">
        <v>2265</v>
      </c>
      <c r="M92" s="171"/>
    </row>
    <row r="93" spans="1:13" ht="15" customHeight="1" thickBot="1" x14ac:dyDescent="0.3">
      <c r="A93" s="136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5">
        <f>SUM(L84:M92)</f>
        <v>20745</v>
      </c>
      <c r="M93" s="98"/>
    </row>
    <row r="94" spans="1:13" ht="15" customHeight="1" thickBot="1" x14ac:dyDescent="0.3">
      <c r="A94" s="136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39"/>
    </row>
    <row r="95" spans="1:13" ht="15" customHeight="1" thickBot="1" x14ac:dyDescent="0.3">
      <c r="A95" s="73" t="s">
        <v>135</v>
      </c>
      <c r="B95" s="74"/>
      <c r="C95" s="74"/>
      <c r="D95" s="74"/>
      <c r="E95" s="74"/>
      <c r="F95" s="74"/>
      <c r="G95" s="74"/>
      <c r="H95" s="74"/>
      <c r="I95" s="74"/>
      <c r="J95" s="74"/>
      <c r="K95" s="75"/>
      <c r="L95" s="105">
        <f>L60+L93</f>
        <v>30425</v>
      </c>
      <c r="M95" s="98"/>
    </row>
    <row r="96" spans="1:13" ht="15" customHeight="1" x14ac:dyDescent="0.25"/>
    <row r="97" spans="1:13" ht="15" customHeight="1" thickBot="1" x14ac:dyDescent="0.3"/>
    <row r="98" spans="1:13" ht="15" customHeight="1" thickBot="1" x14ac:dyDescent="0.3">
      <c r="A98" s="68" t="s">
        <v>162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70"/>
    </row>
    <row r="99" spans="1:13" ht="15" customHeight="1" thickBot="1" x14ac:dyDescent="0.3">
      <c r="A99" s="126" t="s">
        <v>2</v>
      </c>
      <c r="B99" s="127"/>
      <c r="C99" s="127"/>
      <c r="D99" s="127"/>
      <c r="E99" s="127"/>
      <c r="F99" s="127"/>
      <c r="G99" s="128"/>
      <c r="H99" s="126" t="s">
        <v>49</v>
      </c>
      <c r="I99" s="128"/>
      <c r="J99" s="126" t="s">
        <v>50</v>
      </c>
      <c r="K99" s="128"/>
      <c r="L99" s="126" t="s">
        <v>51</v>
      </c>
      <c r="M99" s="128"/>
    </row>
    <row r="100" spans="1:13" ht="15" customHeight="1" x14ac:dyDescent="0.25">
      <c r="A100" s="28" t="s">
        <v>3</v>
      </c>
      <c r="B100" s="14"/>
      <c r="C100" s="14"/>
      <c r="D100" s="14"/>
      <c r="E100" s="14"/>
      <c r="F100" s="14"/>
      <c r="G100" s="14"/>
      <c r="H100" s="138">
        <v>4.4000000000000004</v>
      </c>
      <c r="I100" s="169"/>
      <c r="J100" s="138">
        <v>2200</v>
      </c>
      <c r="K100" s="169"/>
      <c r="L100" s="138">
        <f>H100*J100</f>
        <v>9680</v>
      </c>
      <c r="M100" s="169"/>
    </row>
    <row r="101" spans="1:13" ht="15" customHeight="1" x14ac:dyDescent="0.25">
      <c r="A101" s="20" t="s">
        <v>4</v>
      </c>
      <c r="B101" s="23"/>
      <c r="C101" s="23"/>
      <c r="D101" s="23"/>
      <c r="E101" s="23"/>
      <c r="F101" s="23"/>
      <c r="G101" s="23"/>
      <c r="H101" s="119"/>
      <c r="I101" s="120"/>
      <c r="J101" s="119"/>
      <c r="K101" s="120"/>
      <c r="L101" s="119"/>
      <c r="M101" s="120"/>
    </row>
    <row r="102" spans="1:13" ht="15" customHeight="1" x14ac:dyDescent="0.25">
      <c r="A102" s="20" t="s">
        <v>5</v>
      </c>
      <c r="B102" s="23"/>
      <c r="C102" s="23"/>
      <c r="D102" s="23"/>
      <c r="E102" s="23"/>
      <c r="F102" s="23"/>
      <c r="G102" s="23"/>
      <c r="H102" s="119"/>
      <c r="I102" s="120"/>
      <c r="J102" s="119"/>
      <c r="K102" s="120"/>
      <c r="L102" s="119"/>
      <c r="M102" s="120"/>
    </row>
    <row r="103" spans="1:13" ht="15" customHeight="1" x14ac:dyDescent="0.25">
      <c r="A103" s="20" t="s">
        <v>6</v>
      </c>
      <c r="B103" s="23"/>
      <c r="C103" s="23"/>
      <c r="D103" s="23"/>
      <c r="E103" s="23"/>
      <c r="F103" s="23"/>
      <c r="G103" s="23"/>
      <c r="H103" s="119"/>
      <c r="I103" s="120"/>
      <c r="J103" s="119"/>
      <c r="K103" s="120"/>
      <c r="L103" s="119"/>
      <c r="M103" s="120"/>
    </row>
    <row r="104" spans="1:13" ht="15" customHeight="1" x14ac:dyDescent="0.25">
      <c r="A104" s="20" t="s">
        <v>7</v>
      </c>
      <c r="B104" s="23"/>
      <c r="C104" s="23"/>
      <c r="D104" s="23"/>
      <c r="E104" s="23"/>
      <c r="F104" s="23"/>
      <c r="G104" s="23"/>
      <c r="H104" s="119"/>
      <c r="I104" s="120"/>
      <c r="J104" s="119"/>
      <c r="K104" s="120"/>
      <c r="L104" s="119"/>
      <c r="M104" s="120"/>
    </row>
    <row r="105" spans="1:13" ht="15" customHeight="1" x14ac:dyDescent="0.25">
      <c r="A105" s="20" t="s">
        <v>8</v>
      </c>
      <c r="B105" s="23"/>
      <c r="C105" s="23"/>
      <c r="D105" s="23"/>
      <c r="E105" s="23"/>
      <c r="F105" s="23"/>
      <c r="G105" s="23"/>
      <c r="H105" s="119"/>
      <c r="I105" s="120"/>
      <c r="J105" s="119"/>
      <c r="K105" s="120"/>
      <c r="L105" s="119"/>
      <c r="M105" s="120"/>
    </row>
    <row r="106" spans="1:13" ht="15" customHeight="1" x14ac:dyDescent="0.25">
      <c r="A106" s="20" t="s">
        <v>9</v>
      </c>
      <c r="B106" s="23"/>
      <c r="C106" s="23"/>
      <c r="D106" s="23"/>
      <c r="E106" s="23"/>
      <c r="F106" s="23"/>
      <c r="G106" s="23"/>
      <c r="H106" s="119"/>
      <c r="I106" s="120"/>
      <c r="J106" s="119"/>
      <c r="K106" s="120"/>
      <c r="L106" s="119"/>
      <c r="M106" s="120"/>
    </row>
    <row r="107" spans="1:13" ht="15" customHeight="1" x14ac:dyDescent="0.25">
      <c r="A107" s="20" t="s">
        <v>154</v>
      </c>
      <c r="B107" s="23"/>
      <c r="C107" s="23"/>
      <c r="D107" s="23"/>
      <c r="E107" s="23"/>
      <c r="F107" s="23"/>
      <c r="G107" s="23"/>
      <c r="H107" s="119"/>
      <c r="I107" s="120"/>
      <c r="J107" s="119"/>
      <c r="K107" s="120"/>
      <c r="L107" s="119"/>
      <c r="M107" s="120"/>
    </row>
    <row r="108" spans="1:13" ht="15" customHeight="1" x14ac:dyDescent="0.25">
      <c r="A108" s="20" t="s">
        <v>155</v>
      </c>
      <c r="B108" s="23"/>
      <c r="C108" s="23"/>
      <c r="D108" s="23"/>
      <c r="E108" s="23"/>
      <c r="F108" s="23"/>
      <c r="G108" s="23"/>
      <c r="H108" s="119"/>
      <c r="I108" s="120"/>
      <c r="J108" s="119"/>
      <c r="K108" s="120"/>
      <c r="L108" s="119"/>
      <c r="M108" s="120"/>
    </row>
    <row r="109" spans="1:13" ht="15" customHeight="1" x14ac:dyDescent="0.25">
      <c r="A109" s="20" t="s">
        <v>10</v>
      </c>
      <c r="B109" s="23"/>
      <c r="C109" s="23"/>
      <c r="D109" s="23"/>
      <c r="E109" s="23"/>
      <c r="F109" s="23"/>
      <c r="G109" s="23"/>
      <c r="H109" s="119"/>
      <c r="I109" s="120"/>
      <c r="J109" s="119"/>
      <c r="K109" s="120"/>
      <c r="L109" s="119"/>
      <c r="M109" s="120"/>
    </row>
    <row r="110" spans="1:13" ht="15" customHeight="1" x14ac:dyDescent="0.25">
      <c r="A110" s="20" t="s">
        <v>11</v>
      </c>
      <c r="B110" s="23"/>
      <c r="C110" s="23"/>
      <c r="D110" s="23"/>
      <c r="E110" s="23"/>
      <c r="F110" s="23"/>
      <c r="G110" s="23"/>
      <c r="H110" s="119"/>
      <c r="I110" s="120"/>
      <c r="J110" s="119"/>
      <c r="K110" s="120"/>
      <c r="L110" s="119"/>
      <c r="M110" s="120"/>
    </row>
    <row r="111" spans="1:13" ht="15" customHeight="1" x14ac:dyDescent="0.25">
      <c r="A111" s="20" t="s">
        <v>12</v>
      </c>
      <c r="B111" s="23"/>
      <c r="C111" s="23"/>
      <c r="D111" s="23"/>
      <c r="E111" s="23"/>
      <c r="F111" s="23"/>
      <c r="G111" s="23"/>
      <c r="H111" s="119"/>
      <c r="I111" s="120"/>
      <c r="J111" s="119"/>
      <c r="K111" s="120"/>
      <c r="L111" s="119"/>
      <c r="M111" s="120"/>
    </row>
    <row r="112" spans="1:13" ht="15" customHeight="1" x14ac:dyDescent="0.25">
      <c r="A112" s="20" t="s">
        <v>13</v>
      </c>
      <c r="B112" s="23"/>
      <c r="C112" s="23"/>
      <c r="D112" s="23"/>
      <c r="E112" s="23"/>
      <c r="F112" s="23"/>
      <c r="G112" s="23"/>
      <c r="H112" s="119"/>
      <c r="I112" s="120"/>
      <c r="J112" s="119"/>
      <c r="K112" s="120"/>
      <c r="L112" s="119"/>
      <c r="M112" s="120"/>
    </row>
    <row r="113" spans="1:13" ht="15" customHeight="1" thickBot="1" x14ac:dyDescent="0.3">
      <c r="A113" s="35" t="s">
        <v>26</v>
      </c>
      <c r="B113" s="26"/>
      <c r="C113" s="26"/>
      <c r="D113" s="26"/>
      <c r="E113" s="26"/>
      <c r="F113" s="26"/>
      <c r="G113" s="26"/>
      <c r="H113" s="132"/>
      <c r="I113" s="133"/>
      <c r="J113" s="132"/>
      <c r="K113" s="133"/>
      <c r="L113" s="132"/>
      <c r="M113" s="133"/>
    </row>
    <row r="114" spans="1:13" ht="15" customHeight="1" thickBot="1" x14ac:dyDescent="0.3">
      <c r="A114" s="30"/>
      <c r="H114" s="1"/>
      <c r="I114" s="1"/>
      <c r="J114" s="1"/>
      <c r="K114" s="1"/>
      <c r="L114" s="1"/>
      <c r="M114" s="34"/>
    </row>
    <row r="115" spans="1:13" ht="15" customHeight="1" thickBot="1" x14ac:dyDescent="0.3">
      <c r="A115" s="126" t="s">
        <v>131</v>
      </c>
      <c r="B115" s="127"/>
      <c r="C115" s="126" t="s">
        <v>61</v>
      </c>
      <c r="D115" s="127"/>
      <c r="E115" s="127"/>
      <c r="F115" s="127"/>
      <c r="G115" s="128"/>
      <c r="H115" s="126" t="s">
        <v>62</v>
      </c>
      <c r="I115" s="128"/>
      <c r="J115" s="126" t="s">
        <v>63</v>
      </c>
      <c r="K115" s="128"/>
      <c r="L115" s="126" t="s">
        <v>51</v>
      </c>
      <c r="M115" s="128"/>
    </row>
    <row r="116" spans="1:13" ht="15" customHeight="1" x14ac:dyDescent="0.25">
      <c r="A116" s="36"/>
      <c r="B116" s="21"/>
      <c r="C116" s="138" t="s">
        <v>149</v>
      </c>
      <c r="D116" s="71"/>
      <c r="E116" s="71"/>
      <c r="F116" s="71"/>
      <c r="G116" s="71"/>
      <c r="H116" s="130">
        <v>1</v>
      </c>
      <c r="I116" s="131"/>
      <c r="J116" s="71">
        <v>400</v>
      </c>
      <c r="K116" s="71"/>
      <c r="L116" s="130">
        <f>PRODUCT(H116,J116)</f>
        <v>400</v>
      </c>
      <c r="M116" s="131"/>
    </row>
    <row r="117" spans="1:13" ht="15" customHeight="1" x14ac:dyDescent="0.25">
      <c r="A117" s="108"/>
      <c r="B117" s="57"/>
      <c r="C117" s="108" t="s">
        <v>142</v>
      </c>
      <c r="D117" s="137"/>
      <c r="E117" s="137"/>
      <c r="F117" s="137"/>
      <c r="G117" s="57"/>
      <c r="H117" s="108">
        <v>7.6</v>
      </c>
      <c r="I117" s="109"/>
      <c r="J117" s="81">
        <v>1050</v>
      </c>
      <c r="K117" s="80"/>
      <c r="L117" s="108">
        <f>H117*J117</f>
        <v>7980</v>
      </c>
      <c r="M117" s="109"/>
    </row>
    <row r="118" spans="1:13" ht="15" customHeight="1" x14ac:dyDescent="0.25">
      <c r="A118" s="117">
        <v>2995655</v>
      </c>
      <c r="B118" s="103"/>
      <c r="C118" s="108" t="s">
        <v>121</v>
      </c>
      <c r="D118" s="137"/>
      <c r="E118" s="137"/>
      <c r="F118" s="137"/>
      <c r="G118" s="57"/>
      <c r="H118" s="108">
        <v>1</v>
      </c>
      <c r="I118" s="109"/>
      <c r="J118" s="108">
        <v>2010</v>
      </c>
      <c r="K118" s="109"/>
      <c r="L118" s="108">
        <f t="shared" ref="L118:L119" si="2">H118*J118</f>
        <v>2010</v>
      </c>
      <c r="M118" s="109"/>
    </row>
    <row r="119" spans="1:13" ht="15" customHeight="1" x14ac:dyDescent="0.25">
      <c r="A119" s="106">
        <v>500054702</v>
      </c>
      <c r="B119" s="80"/>
      <c r="C119" s="106" t="s">
        <v>129</v>
      </c>
      <c r="D119" s="82"/>
      <c r="E119" s="82"/>
      <c r="F119" s="82"/>
      <c r="G119" s="80"/>
      <c r="H119" s="108">
        <v>1</v>
      </c>
      <c r="I119" s="109"/>
      <c r="J119" s="108">
        <v>2180</v>
      </c>
      <c r="K119" s="109"/>
      <c r="L119" s="108">
        <f t="shared" si="2"/>
        <v>2180</v>
      </c>
      <c r="M119" s="109"/>
    </row>
    <row r="120" spans="1:13" ht="15" customHeight="1" x14ac:dyDescent="0.25">
      <c r="A120" s="80">
        <v>3802821</v>
      </c>
      <c r="B120" s="167"/>
      <c r="C120" s="80" t="s">
        <v>159</v>
      </c>
      <c r="D120" s="103"/>
      <c r="E120" s="103"/>
      <c r="F120" s="103"/>
      <c r="G120" s="103"/>
      <c r="H120" s="119">
        <v>1</v>
      </c>
      <c r="I120" s="120"/>
      <c r="J120" s="119">
        <v>1450</v>
      </c>
      <c r="K120" s="120"/>
      <c r="L120" s="119">
        <f>PRODUCT(H120,I120,J120,K120)</f>
        <v>1450</v>
      </c>
      <c r="M120" s="120"/>
    </row>
    <row r="121" spans="1:13" ht="15" customHeight="1" thickBot="1" x14ac:dyDescent="0.3">
      <c r="A121" s="117">
        <v>5801317097</v>
      </c>
      <c r="B121" s="118"/>
      <c r="C121" s="117" t="s">
        <v>153</v>
      </c>
      <c r="D121" s="103"/>
      <c r="E121" s="103"/>
      <c r="F121" s="103"/>
      <c r="G121" s="103"/>
      <c r="H121" s="117">
        <v>1</v>
      </c>
      <c r="I121" s="118"/>
      <c r="J121" s="121">
        <v>8060</v>
      </c>
      <c r="K121" s="122"/>
      <c r="L121" s="119">
        <f>PRODUCT(H121:J121)</f>
        <v>8060</v>
      </c>
      <c r="M121" s="120"/>
    </row>
    <row r="122" spans="1:13" ht="15" customHeight="1" x14ac:dyDescent="0.25">
      <c r="A122" s="25"/>
      <c r="B122" s="22"/>
      <c r="C122" s="117" t="s">
        <v>156</v>
      </c>
      <c r="D122" s="103"/>
      <c r="E122" s="103"/>
      <c r="F122" s="103"/>
      <c r="G122" s="103"/>
      <c r="H122" s="106">
        <v>2.7</v>
      </c>
      <c r="I122" s="107"/>
      <c r="J122" s="81">
        <v>780</v>
      </c>
      <c r="K122" s="80"/>
      <c r="L122" s="106">
        <f t="shared" ref="L122:L123" si="3">H122*J122</f>
        <v>2106</v>
      </c>
      <c r="M122" s="107"/>
    </row>
    <row r="123" spans="1:13" ht="15" customHeight="1" thickBot="1" x14ac:dyDescent="0.3">
      <c r="A123" s="37"/>
      <c r="B123" s="27"/>
      <c r="C123" s="121" t="s">
        <v>140</v>
      </c>
      <c r="D123" s="112"/>
      <c r="E123" s="112"/>
      <c r="F123" s="112"/>
      <c r="G123" s="112"/>
      <c r="H123" s="121">
        <v>3</v>
      </c>
      <c r="I123" s="122"/>
      <c r="J123" s="112">
        <v>770</v>
      </c>
      <c r="K123" s="112"/>
      <c r="L123" s="121">
        <f t="shared" si="3"/>
        <v>2310</v>
      </c>
      <c r="M123" s="122"/>
    </row>
    <row r="124" spans="1:13" ht="15" customHeight="1" thickBot="1" x14ac:dyDescent="0.3">
      <c r="A124" s="136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5">
        <f>SUM(L116:M123)</f>
        <v>26496</v>
      </c>
      <c r="M124" s="98"/>
    </row>
    <row r="125" spans="1:13" ht="15" customHeight="1" thickBot="1" x14ac:dyDescent="0.3">
      <c r="A125" s="30"/>
      <c r="H125" s="1"/>
      <c r="I125" s="1"/>
      <c r="J125" s="1"/>
      <c r="K125" s="1"/>
      <c r="L125" s="1"/>
      <c r="M125" s="34"/>
    </row>
    <row r="126" spans="1:13" ht="15" customHeight="1" thickBot="1" x14ac:dyDescent="0.3">
      <c r="A126" s="73" t="s">
        <v>135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5"/>
      <c r="L126" s="105">
        <f>L124+L100</f>
        <v>36176</v>
      </c>
      <c r="M126" s="98"/>
    </row>
    <row r="127" spans="1:13" ht="15" customHeight="1" x14ac:dyDescent="0.25">
      <c r="H127" s="1"/>
      <c r="I127" s="1"/>
      <c r="J127" s="1"/>
      <c r="K127" s="1"/>
      <c r="L127" s="1"/>
      <c r="M127" s="1"/>
    </row>
    <row r="128" spans="1:13" ht="15" customHeight="1" x14ac:dyDescent="0.25"/>
    <row r="129" spans="1:13" ht="15" customHeight="1" x14ac:dyDescent="0.25"/>
    <row r="130" spans="1:13" ht="15" customHeight="1" x14ac:dyDescent="0.25"/>
    <row r="131" spans="1:13" ht="15" customHeight="1" thickBot="1" x14ac:dyDescent="0.3"/>
    <row r="132" spans="1:13" ht="15" customHeight="1" thickBot="1" x14ac:dyDescent="0.3">
      <c r="A132" s="68" t="s">
        <v>29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70"/>
    </row>
    <row r="133" spans="1:13" ht="15" customHeight="1" thickBot="1" x14ac:dyDescent="0.3">
      <c r="A133" s="126" t="s">
        <v>2</v>
      </c>
      <c r="B133" s="127"/>
      <c r="C133" s="127"/>
      <c r="D133" s="127"/>
      <c r="E133" s="127"/>
      <c r="F133" s="127"/>
      <c r="G133" s="128"/>
      <c r="H133" s="72" t="s">
        <v>49</v>
      </c>
      <c r="I133" s="72"/>
      <c r="J133" s="126" t="s">
        <v>50</v>
      </c>
      <c r="K133" s="128"/>
      <c r="L133" s="72" t="s">
        <v>51</v>
      </c>
      <c r="M133" s="129"/>
    </row>
    <row r="134" spans="1:13" ht="15" customHeight="1" x14ac:dyDescent="0.25">
      <c r="A134" s="30" t="s">
        <v>3</v>
      </c>
      <c r="H134" s="130">
        <v>2.7</v>
      </c>
      <c r="I134" s="131"/>
      <c r="J134" s="130">
        <v>2200</v>
      </c>
      <c r="K134" s="131"/>
      <c r="L134" s="130">
        <f>H134*J134</f>
        <v>5940</v>
      </c>
      <c r="M134" s="131"/>
    </row>
    <row r="135" spans="1:13" ht="15" customHeight="1" x14ac:dyDescent="0.25">
      <c r="A135" s="30" t="s">
        <v>4</v>
      </c>
      <c r="H135" s="119"/>
      <c r="I135" s="120"/>
      <c r="J135" s="119"/>
      <c r="K135" s="120"/>
      <c r="L135" s="119"/>
      <c r="M135" s="120"/>
    </row>
    <row r="136" spans="1:13" ht="15" customHeight="1" x14ac:dyDescent="0.25">
      <c r="A136" s="30" t="s">
        <v>5</v>
      </c>
      <c r="H136" s="119"/>
      <c r="I136" s="120"/>
      <c r="J136" s="119"/>
      <c r="K136" s="120"/>
      <c r="L136" s="119"/>
      <c r="M136" s="120"/>
    </row>
    <row r="137" spans="1:13" ht="15" customHeight="1" x14ac:dyDescent="0.25">
      <c r="A137" s="30" t="s">
        <v>6</v>
      </c>
      <c r="H137" s="119"/>
      <c r="I137" s="120"/>
      <c r="J137" s="119"/>
      <c r="K137" s="120"/>
      <c r="L137" s="119"/>
      <c r="M137" s="120"/>
    </row>
    <row r="138" spans="1:13" ht="15" customHeight="1" x14ac:dyDescent="0.25">
      <c r="A138" s="30" t="s">
        <v>7</v>
      </c>
      <c r="H138" s="119"/>
      <c r="I138" s="120"/>
      <c r="J138" s="119"/>
      <c r="K138" s="120"/>
      <c r="L138" s="119"/>
      <c r="M138" s="120"/>
    </row>
    <row r="139" spans="1:13" ht="15" customHeight="1" x14ac:dyDescent="0.25">
      <c r="A139" s="30" t="s">
        <v>8</v>
      </c>
      <c r="H139" s="119"/>
      <c r="I139" s="120"/>
      <c r="J139" s="119"/>
      <c r="K139" s="120"/>
      <c r="L139" s="119"/>
      <c r="M139" s="120"/>
    </row>
    <row r="140" spans="1:13" ht="15" customHeight="1" x14ac:dyDescent="0.25">
      <c r="A140" s="30" t="s">
        <v>9</v>
      </c>
      <c r="H140" s="119"/>
      <c r="I140" s="120"/>
      <c r="J140" s="119"/>
      <c r="K140" s="120"/>
      <c r="L140" s="119"/>
      <c r="M140" s="120"/>
    </row>
    <row r="141" spans="1:13" ht="15" customHeight="1" x14ac:dyDescent="0.25">
      <c r="A141" s="30" t="s">
        <v>10</v>
      </c>
      <c r="H141" s="119"/>
      <c r="I141" s="120"/>
      <c r="J141" s="119"/>
      <c r="K141" s="120"/>
      <c r="L141" s="119"/>
      <c r="M141" s="120"/>
    </row>
    <row r="142" spans="1:13" ht="15" customHeight="1" x14ac:dyDescent="0.25">
      <c r="A142" s="30" t="s">
        <v>11</v>
      </c>
      <c r="H142" s="119"/>
      <c r="I142" s="120"/>
      <c r="J142" s="119"/>
      <c r="K142" s="120"/>
      <c r="L142" s="119"/>
      <c r="M142" s="120"/>
    </row>
    <row r="143" spans="1:13" ht="15" customHeight="1" x14ac:dyDescent="0.25">
      <c r="A143" s="30" t="s">
        <v>12</v>
      </c>
      <c r="H143" s="119"/>
      <c r="I143" s="120"/>
      <c r="J143" s="119"/>
      <c r="K143" s="120"/>
      <c r="L143" s="119"/>
      <c r="M143" s="120"/>
    </row>
    <row r="144" spans="1:13" ht="15" customHeight="1" x14ac:dyDescent="0.25">
      <c r="A144" s="30" t="s">
        <v>13</v>
      </c>
      <c r="H144" s="119"/>
      <c r="I144" s="120"/>
      <c r="J144" s="119"/>
      <c r="K144" s="120"/>
      <c r="L144" s="119"/>
      <c r="M144" s="120"/>
    </row>
    <row r="145" spans="1:13" ht="15" customHeight="1" thickBot="1" x14ac:dyDescent="0.3">
      <c r="A145" s="31" t="s">
        <v>26</v>
      </c>
      <c r="B145" s="32"/>
      <c r="C145" s="32"/>
      <c r="D145" s="32"/>
      <c r="E145" s="32"/>
      <c r="F145" s="32"/>
      <c r="G145" s="32"/>
      <c r="H145" s="132"/>
      <c r="I145" s="133"/>
      <c r="J145" s="132"/>
      <c r="K145" s="133"/>
      <c r="L145" s="132"/>
      <c r="M145" s="133"/>
    </row>
    <row r="146" spans="1:13" ht="15" customHeight="1" thickBot="1" x14ac:dyDescent="0.3">
      <c r="H146" s="1"/>
      <c r="I146" s="1"/>
      <c r="J146" s="1"/>
      <c r="K146" s="1"/>
      <c r="L146" s="1"/>
      <c r="M146" s="1"/>
    </row>
    <row r="147" spans="1:13" ht="15" customHeight="1" thickBot="1" x14ac:dyDescent="0.3">
      <c r="A147" s="38" t="s">
        <v>131</v>
      </c>
      <c r="B147" s="39"/>
      <c r="C147" s="40" t="s">
        <v>61</v>
      </c>
      <c r="D147" s="40"/>
      <c r="E147" s="40"/>
      <c r="F147" s="40"/>
      <c r="G147" s="40"/>
      <c r="H147" s="126" t="s">
        <v>62</v>
      </c>
      <c r="I147" s="128"/>
      <c r="J147" s="50" t="s">
        <v>63</v>
      </c>
      <c r="K147" s="51"/>
      <c r="L147" s="38" t="s">
        <v>51</v>
      </c>
      <c r="M147" s="39"/>
    </row>
    <row r="148" spans="1:13" ht="15" customHeight="1" x14ac:dyDescent="0.25">
      <c r="A148" s="41"/>
      <c r="B148" s="42"/>
      <c r="C148" s="60" t="s">
        <v>149</v>
      </c>
      <c r="D148" s="60"/>
      <c r="E148" s="60"/>
      <c r="F148" s="60"/>
      <c r="G148" s="60"/>
      <c r="H148" s="130">
        <v>1</v>
      </c>
      <c r="I148" s="131"/>
      <c r="J148" s="134">
        <v>400</v>
      </c>
      <c r="K148" s="135"/>
      <c r="L148" s="60">
        <f>PRODUCT(H148,J148)</f>
        <v>400</v>
      </c>
      <c r="M148" s="120"/>
    </row>
    <row r="149" spans="1:13" ht="15" customHeight="1" x14ac:dyDescent="0.25">
      <c r="A149" s="41"/>
      <c r="B149" s="42"/>
      <c r="C149" s="60" t="s">
        <v>142</v>
      </c>
      <c r="D149" s="60"/>
      <c r="E149" s="60"/>
      <c r="F149" s="60"/>
      <c r="G149" s="60"/>
      <c r="H149" s="119">
        <v>7.6</v>
      </c>
      <c r="I149" s="120"/>
      <c r="J149" s="106">
        <v>1050</v>
      </c>
      <c r="K149" s="107"/>
      <c r="L149" s="60">
        <f>H149*J149</f>
        <v>7980</v>
      </c>
      <c r="M149" s="120"/>
    </row>
    <row r="150" spans="1:13" ht="15" customHeight="1" x14ac:dyDescent="0.25">
      <c r="A150" s="20">
        <v>2995655</v>
      </c>
      <c r="B150" s="43"/>
      <c r="C150" s="60" t="s">
        <v>121</v>
      </c>
      <c r="D150" s="60"/>
      <c r="E150" s="60"/>
      <c r="F150" s="60"/>
      <c r="G150" s="60"/>
      <c r="H150" s="119">
        <v>1</v>
      </c>
      <c r="I150" s="120"/>
      <c r="J150" s="108">
        <v>2010</v>
      </c>
      <c r="K150" s="109"/>
      <c r="L150" s="60">
        <f t="shared" ref="L150:L151" si="4">H150*J150</f>
        <v>2010</v>
      </c>
      <c r="M150" s="120"/>
    </row>
    <row r="151" spans="1:13" ht="15" customHeight="1" x14ac:dyDescent="0.25">
      <c r="A151" s="106">
        <v>500054702</v>
      </c>
      <c r="B151" s="107"/>
      <c r="C151" s="103" t="s">
        <v>129</v>
      </c>
      <c r="D151" s="103"/>
      <c r="E151" s="103"/>
      <c r="F151" s="103"/>
      <c r="G151" s="103"/>
      <c r="H151" s="119">
        <v>1</v>
      </c>
      <c r="I151" s="120"/>
      <c r="J151" s="108">
        <v>2180</v>
      </c>
      <c r="K151" s="109"/>
      <c r="L151" s="60">
        <f t="shared" si="4"/>
        <v>2180</v>
      </c>
      <c r="M151" s="120"/>
    </row>
    <row r="152" spans="1:13" ht="15" customHeight="1" x14ac:dyDescent="0.25">
      <c r="A152" s="80">
        <v>3802821</v>
      </c>
      <c r="B152" s="167"/>
      <c r="C152" s="80" t="s">
        <v>159</v>
      </c>
      <c r="D152" s="103"/>
      <c r="E152" s="103"/>
      <c r="F152" s="103"/>
      <c r="G152" s="103"/>
      <c r="H152" s="119">
        <v>1</v>
      </c>
      <c r="I152" s="120"/>
      <c r="J152" s="119">
        <v>1450</v>
      </c>
      <c r="K152" s="120"/>
      <c r="L152" s="60">
        <f>PRODUCT(H152,I152,J152,K152)</f>
        <v>1450</v>
      </c>
      <c r="M152" s="120"/>
    </row>
    <row r="153" spans="1:13" ht="15" customHeight="1" thickBot="1" x14ac:dyDescent="0.3">
      <c r="A153" s="110">
        <v>5801317097</v>
      </c>
      <c r="B153" s="111"/>
      <c r="C153" s="113" t="s">
        <v>153</v>
      </c>
      <c r="D153" s="151"/>
      <c r="E153" s="151"/>
      <c r="F153" s="151"/>
      <c r="G153" s="114"/>
      <c r="H153" s="121">
        <v>1</v>
      </c>
      <c r="I153" s="122"/>
      <c r="J153" s="121">
        <v>8060</v>
      </c>
      <c r="K153" s="122"/>
      <c r="L153" s="168">
        <f>PRODUCT(H153:J153)</f>
        <v>8060</v>
      </c>
      <c r="M153" s="116"/>
    </row>
    <row r="154" spans="1:13" ht="15" customHeight="1" thickBot="1" x14ac:dyDescent="0.3">
      <c r="L154" s="105">
        <f>SUM(L148:M153)</f>
        <v>22080</v>
      </c>
      <c r="M154" s="98"/>
    </row>
    <row r="155" spans="1:13" ht="15" customHeight="1" thickBot="1" x14ac:dyDescent="0.3">
      <c r="H155" s="1"/>
      <c r="I155" s="1"/>
      <c r="J155" s="1"/>
      <c r="K155" s="1"/>
      <c r="L155" s="1"/>
      <c r="M155" s="1"/>
    </row>
    <row r="156" spans="1:13" ht="15" customHeight="1" thickBot="1" x14ac:dyDescent="0.3">
      <c r="A156" s="17" t="s">
        <v>135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9"/>
      <c r="L156" s="105">
        <f>SUM(L134,L154)</f>
        <v>28020</v>
      </c>
      <c r="M156" s="98"/>
    </row>
    <row r="157" spans="1:13" ht="15" customHeight="1" x14ac:dyDescent="0.25"/>
    <row r="158" spans="1:13" ht="15" customHeight="1" x14ac:dyDescent="0.25"/>
    <row r="159" spans="1:13" ht="15" customHeight="1" thickBot="1" x14ac:dyDescent="0.3"/>
    <row r="160" spans="1:13" ht="15" customHeight="1" thickBot="1" x14ac:dyDescent="0.3">
      <c r="A160" s="123" t="s">
        <v>157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5"/>
    </row>
    <row r="161" spans="1:13" ht="15" customHeight="1" thickBot="1" x14ac:dyDescent="0.3">
      <c r="A161" s="126" t="s">
        <v>2</v>
      </c>
      <c r="B161" s="127"/>
      <c r="C161" s="127"/>
      <c r="D161" s="127"/>
      <c r="E161" s="127"/>
      <c r="F161" s="127"/>
      <c r="G161" s="128"/>
      <c r="H161" s="72" t="s">
        <v>49</v>
      </c>
      <c r="I161" s="72"/>
      <c r="J161" s="126" t="s">
        <v>50</v>
      </c>
      <c r="K161" s="128"/>
      <c r="L161" s="72" t="s">
        <v>51</v>
      </c>
      <c r="M161" s="129"/>
    </row>
    <row r="162" spans="1:13" ht="15" customHeight="1" x14ac:dyDescent="0.25">
      <c r="A162" s="30" t="s">
        <v>3</v>
      </c>
      <c r="H162" s="130">
        <v>6.4</v>
      </c>
      <c r="I162" s="131"/>
      <c r="J162" s="130">
        <v>2200</v>
      </c>
      <c r="K162" s="131"/>
      <c r="L162" s="130">
        <f>H162*J162</f>
        <v>14080</v>
      </c>
      <c r="M162" s="131"/>
    </row>
    <row r="163" spans="1:13" ht="15" customHeight="1" x14ac:dyDescent="0.25">
      <c r="A163" s="30" t="s">
        <v>4</v>
      </c>
      <c r="H163" s="119"/>
      <c r="I163" s="120"/>
      <c r="J163" s="119"/>
      <c r="K163" s="120"/>
      <c r="L163" s="119"/>
      <c r="M163" s="120"/>
    </row>
    <row r="164" spans="1:13" ht="15" customHeight="1" x14ac:dyDescent="0.25">
      <c r="A164" s="30" t="s">
        <v>5</v>
      </c>
      <c r="H164" s="119"/>
      <c r="I164" s="120"/>
      <c r="J164" s="119"/>
      <c r="K164" s="120"/>
      <c r="L164" s="119"/>
      <c r="M164" s="120"/>
    </row>
    <row r="165" spans="1:13" ht="15" customHeight="1" x14ac:dyDescent="0.25">
      <c r="A165" s="30" t="s">
        <v>6</v>
      </c>
      <c r="H165" s="119"/>
      <c r="I165" s="120"/>
      <c r="J165" s="119"/>
      <c r="K165" s="120"/>
      <c r="L165" s="119"/>
      <c r="M165" s="120"/>
    </row>
    <row r="166" spans="1:13" ht="15" customHeight="1" x14ac:dyDescent="0.25">
      <c r="A166" s="30" t="s">
        <v>7</v>
      </c>
      <c r="H166" s="119"/>
      <c r="I166" s="120"/>
      <c r="J166" s="119"/>
      <c r="K166" s="120"/>
      <c r="L166" s="119"/>
      <c r="M166" s="120"/>
    </row>
    <row r="167" spans="1:13" ht="15" customHeight="1" x14ac:dyDescent="0.25">
      <c r="A167" s="30" t="s">
        <v>8</v>
      </c>
      <c r="H167" s="119"/>
      <c r="I167" s="120"/>
      <c r="J167" s="119"/>
      <c r="K167" s="120"/>
      <c r="L167" s="119"/>
      <c r="M167" s="120"/>
    </row>
    <row r="168" spans="1:13" ht="15" customHeight="1" x14ac:dyDescent="0.25">
      <c r="A168" s="30" t="s">
        <v>9</v>
      </c>
      <c r="H168" s="119"/>
      <c r="I168" s="120"/>
      <c r="J168" s="119"/>
      <c r="K168" s="120"/>
      <c r="L168" s="119"/>
      <c r="M168" s="120"/>
    </row>
    <row r="169" spans="1:13" ht="15" customHeight="1" x14ac:dyDescent="0.25">
      <c r="A169" s="30" t="s">
        <v>16</v>
      </c>
      <c r="H169" s="119"/>
      <c r="I169" s="120"/>
      <c r="J169" s="119"/>
      <c r="K169" s="120"/>
      <c r="L169" s="119"/>
      <c r="M169" s="120"/>
    </row>
    <row r="170" spans="1:13" ht="15" customHeight="1" x14ac:dyDescent="0.25">
      <c r="A170" s="30" t="s">
        <v>17</v>
      </c>
      <c r="H170" s="119"/>
      <c r="I170" s="120"/>
      <c r="J170" s="119"/>
      <c r="K170" s="120"/>
      <c r="L170" s="119"/>
      <c r="M170" s="120"/>
    </row>
    <row r="171" spans="1:13" ht="15" customHeight="1" x14ac:dyDescent="0.25">
      <c r="A171" s="30" t="s">
        <v>18</v>
      </c>
      <c r="H171" s="119"/>
      <c r="I171" s="120"/>
      <c r="J171" s="119"/>
      <c r="K171" s="120"/>
      <c r="L171" s="119"/>
      <c r="M171" s="120"/>
    </row>
    <row r="172" spans="1:13" ht="15" customHeight="1" x14ac:dyDescent="0.25">
      <c r="A172" s="30" t="s">
        <v>11</v>
      </c>
      <c r="H172" s="119"/>
      <c r="I172" s="120"/>
      <c r="J172" s="119"/>
      <c r="K172" s="120"/>
      <c r="L172" s="119"/>
      <c r="M172" s="120"/>
    </row>
    <row r="173" spans="1:13" ht="15" customHeight="1" x14ac:dyDescent="0.25">
      <c r="A173" s="30" t="s">
        <v>12</v>
      </c>
      <c r="H173" s="119"/>
      <c r="I173" s="120"/>
      <c r="J173" s="119"/>
      <c r="K173" s="120"/>
      <c r="L173" s="119"/>
      <c r="M173" s="120"/>
    </row>
    <row r="174" spans="1:13" ht="15" customHeight="1" x14ac:dyDescent="0.25">
      <c r="A174" s="30" t="s">
        <v>13</v>
      </c>
      <c r="H174" s="119"/>
      <c r="I174" s="120"/>
      <c r="J174" s="119"/>
      <c r="K174" s="120"/>
      <c r="L174" s="119"/>
      <c r="M174" s="120"/>
    </row>
    <row r="175" spans="1:13" ht="15" customHeight="1" x14ac:dyDescent="0.25">
      <c r="A175" s="30" t="s">
        <v>19</v>
      </c>
      <c r="H175" s="119"/>
      <c r="I175" s="120"/>
      <c r="J175" s="119"/>
      <c r="K175" s="120"/>
      <c r="L175" s="119"/>
      <c r="M175" s="120"/>
    </row>
    <row r="176" spans="1:13" ht="15" customHeight="1" x14ac:dyDescent="0.25">
      <c r="A176" s="30" t="s">
        <v>20</v>
      </c>
      <c r="H176" s="119"/>
      <c r="I176" s="120"/>
      <c r="J176" s="119"/>
      <c r="K176" s="120"/>
      <c r="L176" s="119"/>
      <c r="M176" s="120"/>
    </row>
    <row r="177" spans="1:13" ht="15" customHeight="1" x14ac:dyDescent="0.25">
      <c r="A177" s="30" t="s">
        <v>21</v>
      </c>
      <c r="H177" s="119"/>
      <c r="I177" s="120"/>
      <c r="J177" s="119"/>
      <c r="K177" s="120"/>
      <c r="L177" s="119"/>
      <c r="M177" s="120"/>
    </row>
    <row r="178" spans="1:13" ht="15" customHeight="1" x14ac:dyDescent="0.25">
      <c r="A178" s="30" t="s">
        <v>22</v>
      </c>
      <c r="H178" s="119"/>
      <c r="I178" s="120"/>
      <c r="J178" s="119"/>
      <c r="K178" s="120"/>
      <c r="L178" s="119"/>
      <c r="M178" s="120"/>
    </row>
    <row r="179" spans="1:13" ht="15" customHeight="1" x14ac:dyDescent="0.25">
      <c r="A179" s="30" t="s">
        <v>26</v>
      </c>
      <c r="H179" s="119"/>
      <c r="I179" s="120"/>
      <c r="J179" s="119"/>
      <c r="K179" s="120"/>
      <c r="L179" s="119"/>
      <c r="M179" s="120"/>
    </row>
    <row r="180" spans="1:13" ht="15" customHeight="1" x14ac:dyDescent="0.25">
      <c r="A180" s="30" t="s">
        <v>23</v>
      </c>
      <c r="H180" s="119"/>
      <c r="I180" s="120"/>
      <c r="J180" s="119"/>
      <c r="K180" s="120"/>
      <c r="L180" s="119"/>
      <c r="M180" s="120"/>
    </row>
    <row r="181" spans="1:13" ht="15" customHeight="1" x14ac:dyDescent="0.25">
      <c r="A181" s="30" t="s">
        <v>137</v>
      </c>
      <c r="H181" s="119"/>
      <c r="I181" s="120"/>
      <c r="J181" s="119"/>
      <c r="K181" s="120"/>
      <c r="L181" s="119"/>
      <c r="M181" s="120"/>
    </row>
    <row r="182" spans="1:13" ht="15" customHeight="1" x14ac:dyDescent="0.25">
      <c r="A182" s="30" t="s">
        <v>24</v>
      </c>
      <c r="H182" s="119"/>
      <c r="I182" s="120"/>
      <c r="J182" s="119"/>
      <c r="K182" s="120"/>
      <c r="L182" s="119"/>
      <c r="M182" s="120"/>
    </row>
    <row r="183" spans="1:13" ht="15" customHeight="1" x14ac:dyDescent="0.25">
      <c r="A183" s="146" t="s">
        <v>30</v>
      </c>
      <c r="B183" s="87"/>
      <c r="C183" s="87"/>
      <c r="D183" s="87"/>
      <c r="E183" s="87"/>
      <c r="F183" s="87"/>
      <c r="G183" s="87"/>
      <c r="H183" s="119"/>
      <c r="I183" s="120"/>
      <c r="J183" s="119"/>
      <c r="K183" s="120"/>
      <c r="L183" s="119"/>
      <c r="M183" s="120"/>
    </row>
    <row r="184" spans="1:13" ht="15" customHeight="1" x14ac:dyDescent="0.25">
      <c r="A184" s="146"/>
      <c r="B184" s="87"/>
      <c r="C184" s="87"/>
      <c r="D184" s="87"/>
      <c r="E184" s="87"/>
      <c r="F184" s="87"/>
      <c r="G184" s="87"/>
      <c r="H184" s="119"/>
      <c r="I184" s="120"/>
      <c r="J184" s="119"/>
      <c r="K184" s="120"/>
      <c r="L184" s="119"/>
      <c r="M184" s="120"/>
    </row>
    <row r="185" spans="1:13" ht="20.100000000000001" customHeight="1" x14ac:dyDescent="0.25">
      <c r="A185" s="30" t="s">
        <v>25</v>
      </c>
      <c r="H185" s="119"/>
      <c r="I185" s="120"/>
      <c r="J185" s="119"/>
      <c r="K185" s="120"/>
      <c r="L185" s="119"/>
      <c r="M185" s="120"/>
    </row>
    <row r="186" spans="1:13" ht="20.100000000000001" customHeight="1" thickBot="1" x14ac:dyDescent="0.3">
      <c r="A186" s="31" t="s">
        <v>28</v>
      </c>
      <c r="B186" s="32"/>
      <c r="C186" s="32"/>
      <c r="D186" s="32"/>
      <c r="E186" s="32"/>
      <c r="F186" s="32"/>
      <c r="G186" s="32"/>
      <c r="H186" s="132"/>
      <c r="I186" s="133"/>
      <c r="J186" s="132"/>
      <c r="K186" s="133"/>
      <c r="L186" s="132"/>
      <c r="M186" s="133"/>
    </row>
    <row r="187" spans="1:13" ht="20.100000000000001" customHeight="1" thickBot="1" x14ac:dyDescent="0.3"/>
    <row r="188" spans="1:13" ht="20.100000000000001" customHeight="1" thickBot="1" x14ac:dyDescent="0.3">
      <c r="A188" s="126" t="s">
        <v>131</v>
      </c>
      <c r="B188" s="127"/>
      <c r="C188" s="126" t="s">
        <v>61</v>
      </c>
      <c r="D188" s="127"/>
      <c r="E188" s="127"/>
      <c r="F188" s="127"/>
      <c r="G188" s="128"/>
      <c r="H188" s="126" t="s">
        <v>62</v>
      </c>
      <c r="I188" s="128"/>
      <c r="J188" s="126" t="s">
        <v>63</v>
      </c>
      <c r="K188" s="128"/>
      <c r="L188" s="126" t="s">
        <v>51</v>
      </c>
      <c r="M188" s="128"/>
    </row>
    <row r="189" spans="1:13" x14ac:dyDescent="0.25">
      <c r="A189" s="46"/>
      <c r="B189" s="47"/>
      <c r="C189" s="163" t="s">
        <v>149</v>
      </c>
      <c r="D189" s="163"/>
      <c r="E189" s="163"/>
      <c r="F189" s="163"/>
      <c r="G189" s="163"/>
      <c r="H189" s="130">
        <v>1</v>
      </c>
      <c r="I189" s="131"/>
      <c r="J189" s="163">
        <v>400</v>
      </c>
      <c r="K189" s="163"/>
      <c r="L189" s="130">
        <f>PRODUCT(H189,J189)</f>
        <v>400</v>
      </c>
      <c r="M189" s="131"/>
    </row>
    <row r="190" spans="1:13" x14ac:dyDescent="0.25">
      <c r="A190" s="108"/>
      <c r="B190" s="109"/>
      <c r="C190" s="60" t="s">
        <v>142</v>
      </c>
      <c r="D190" s="60"/>
      <c r="E190" s="60"/>
      <c r="F190" s="60"/>
      <c r="G190" s="60"/>
      <c r="H190" s="108">
        <v>7.6</v>
      </c>
      <c r="I190" s="109"/>
      <c r="J190" s="81">
        <v>1050</v>
      </c>
      <c r="K190" s="80"/>
      <c r="L190" s="108">
        <f>H190*J190</f>
        <v>7980</v>
      </c>
      <c r="M190" s="109"/>
    </row>
    <row r="191" spans="1:13" x14ac:dyDescent="0.25">
      <c r="A191" s="117">
        <v>2995655</v>
      </c>
      <c r="B191" s="118"/>
      <c r="C191" s="60" t="s">
        <v>121</v>
      </c>
      <c r="D191" s="60"/>
      <c r="E191" s="60"/>
      <c r="F191" s="60"/>
      <c r="G191" s="60"/>
      <c r="H191" s="108">
        <v>1</v>
      </c>
      <c r="I191" s="109"/>
      <c r="J191" s="108">
        <v>2010</v>
      </c>
      <c r="K191" s="109"/>
      <c r="L191" s="108">
        <f t="shared" ref="L191:L198" si="5">H191*J191</f>
        <v>2010</v>
      </c>
      <c r="M191" s="109"/>
    </row>
    <row r="192" spans="1:13" x14ac:dyDescent="0.25">
      <c r="A192" s="106">
        <v>500054702</v>
      </c>
      <c r="B192" s="107"/>
      <c r="C192" s="103" t="s">
        <v>129</v>
      </c>
      <c r="D192" s="103"/>
      <c r="E192" s="103"/>
      <c r="F192" s="103"/>
      <c r="G192" s="103"/>
      <c r="H192" s="108">
        <v>1</v>
      </c>
      <c r="I192" s="109"/>
      <c r="J192" s="108">
        <v>2180</v>
      </c>
      <c r="K192" s="109"/>
      <c r="L192" s="108">
        <f t="shared" si="5"/>
        <v>2180</v>
      </c>
      <c r="M192" s="109"/>
    </row>
    <row r="193" spans="1:13" x14ac:dyDescent="0.25">
      <c r="A193" s="117">
        <v>1903671</v>
      </c>
      <c r="B193" s="118"/>
      <c r="C193" s="103" t="s">
        <v>119</v>
      </c>
      <c r="D193" s="103"/>
      <c r="E193" s="103"/>
      <c r="F193" s="103"/>
      <c r="G193" s="103"/>
      <c r="H193" s="119">
        <v>1</v>
      </c>
      <c r="I193" s="120"/>
      <c r="J193" s="81">
        <v>1540</v>
      </c>
      <c r="K193" s="80"/>
      <c r="L193" s="108">
        <f t="shared" si="5"/>
        <v>1540</v>
      </c>
      <c r="M193" s="109"/>
    </row>
    <row r="194" spans="1:13" x14ac:dyDescent="0.25">
      <c r="A194" s="117">
        <v>504325903</v>
      </c>
      <c r="B194" s="118"/>
      <c r="C194" s="103" t="s">
        <v>152</v>
      </c>
      <c r="D194" s="103"/>
      <c r="E194" s="103"/>
      <c r="F194" s="103"/>
      <c r="G194" s="103"/>
      <c r="H194" s="119">
        <v>1</v>
      </c>
      <c r="I194" s="120"/>
      <c r="J194" s="103">
        <v>463</v>
      </c>
      <c r="K194" s="103"/>
      <c r="L194" s="108">
        <f t="shared" si="5"/>
        <v>463</v>
      </c>
      <c r="M194" s="109"/>
    </row>
    <row r="195" spans="1:13" ht="15.75" thickBot="1" x14ac:dyDescent="0.3">
      <c r="A195" s="106">
        <v>5801317097</v>
      </c>
      <c r="B195" s="107"/>
      <c r="C195" s="81" t="s">
        <v>153</v>
      </c>
      <c r="D195" s="82"/>
      <c r="E195" s="82"/>
      <c r="F195" s="82"/>
      <c r="G195" s="80"/>
      <c r="H195" s="106">
        <v>1</v>
      </c>
      <c r="I195" s="107"/>
      <c r="J195" s="121">
        <v>8060</v>
      </c>
      <c r="K195" s="122"/>
      <c r="L195" s="108">
        <f>PRODUCT(H195:J195)</f>
        <v>8060</v>
      </c>
      <c r="M195" s="109"/>
    </row>
    <row r="196" spans="1:13" x14ac:dyDescent="0.25">
      <c r="A196" s="117">
        <v>3802821</v>
      </c>
      <c r="B196" s="166"/>
      <c r="C196" s="103" t="s">
        <v>159</v>
      </c>
      <c r="D196" s="103"/>
      <c r="E196" s="103"/>
      <c r="F196" s="103"/>
      <c r="G196" s="103"/>
      <c r="H196" s="119">
        <v>1</v>
      </c>
      <c r="I196" s="120"/>
      <c r="J196" s="119">
        <v>1450</v>
      </c>
      <c r="K196" s="120"/>
      <c r="L196" s="119">
        <f>PRODUCT(H196,I196,J196,K196)</f>
        <v>1450</v>
      </c>
      <c r="M196" s="120"/>
    </row>
    <row r="197" spans="1:13" x14ac:dyDescent="0.25">
      <c r="A197" s="106">
        <v>504092335</v>
      </c>
      <c r="B197" s="107"/>
      <c r="C197" s="103" t="s">
        <v>124</v>
      </c>
      <c r="D197" s="103"/>
      <c r="E197" s="103"/>
      <c r="F197" s="103"/>
      <c r="G197" s="103"/>
      <c r="H197" s="106">
        <v>1</v>
      </c>
      <c r="I197" s="107"/>
      <c r="J197" s="81">
        <v>2380</v>
      </c>
      <c r="K197" s="80"/>
      <c r="L197" s="108">
        <f t="shared" si="5"/>
        <v>2380</v>
      </c>
      <c r="M197" s="109"/>
    </row>
    <row r="198" spans="1:13" ht="15.75" thickBot="1" x14ac:dyDescent="0.3">
      <c r="A198" s="110">
        <v>500351992</v>
      </c>
      <c r="B198" s="111"/>
      <c r="C198" s="112" t="s">
        <v>158</v>
      </c>
      <c r="D198" s="112"/>
      <c r="E198" s="112"/>
      <c r="F198" s="112"/>
      <c r="G198" s="112"/>
      <c r="H198" s="110">
        <v>4</v>
      </c>
      <c r="I198" s="111"/>
      <c r="J198" s="113">
        <v>4250</v>
      </c>
      <c r="K198" s="114"/>
      <c r="L198" s="115">
        <f t="shared" si="5"/>
        <v>17000</v>
      </c>
      <c r="M198" s="116"/>
    </row>
    <row r="199" spans="1:13" ht="20.100000000000001" customHeight="1" thickBot="1" x14ac:dyDescent="0.3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5">
        <f>SUM(L189:M198)</f>
        <v>43463</v>
      </c>
      <c r="M199" s="98"/>
    </row>
    <row r="200" spans="1:13" ht="20.100000000000001" customHeight="1" thickBot="1" x14ac:dyDescent="0.3"/>
    <row r="201" spans="1:13" ht="20.100000000000001" customHeight="1" thickBot="1" x14ac:dyDescent="0.3">
      <c r="A201" s="73" t="s">
        <v>135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5"/>
      <c r="L201" s="105">
        <f>L162+L199</f>
        <v>57543</v>
      </c>
      <c r="M201" s="98"/>
    </row>
    <row r="202" spans="1:13" ht="20.100000000000001" customHeight="1" x14ac:dyDescent="0.25"/>
    <row r="203" spans="1:13" ht="20.100000000000001" customHeight="1" x14ac:dyDescent="0.25"/>
    <row r="204" spans="1:13" ht="20.100000000000001" customHeight="1" x14ac:dyDescent="0.25"/>
    <row r="205" spans="1:13" ht="20.100000000000001" customHeight="1" x14ac:dyDescent="0.25"/>
    <row r="206" spans="1:13" ht="20.100000000000001" customHeight="1" x14ac:dyDescent="0.25"/>
    <row r="207" spans="1:13" ht="20.100000000000001" customHeight="1" x14ac:dyDescent="0.25"/>
    <row r="208" spans="1:13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</sheetData>
  <mergeCells count="330">
    <mergeCell ref="A196:B196"/>
    <mergeCell ref="C196:G196"/>
    <mergeCell ref="H196:I196"/>
    <mergeCell ref="J196:K196"/>
    <mergeCell ref="L196:M196"/>
    <mergeCell ref="H162:I186"/>
    <mergeCell ref="J162:K186"/>
    <mergeCell ref="L162:M186"/>
    <mergeCell ref="A183:G184"/>
    <mergeCell ref="C189:G189"/>
    <mergeCell ref="H189:I189"/>
    <mergeCell ref="J189:K189"/>
    <mergeCell ref="L189:M189"/>
    <mergeCell ref="A190:B190"/>
    <mergeCell ref="C190:G190"/>
    <mergeCell ref="H190:I190"/>
    <mergeCell ref="J190:K190"/>
    <mergeCell ref="L190:M190"/>
    <mergeCell ref="A191:B191"/>
    <mergeCell ref="C191:G191"/>
    <mergeCell ref="H191:I191"/>
    <mergeCell ref="J191:K191"/>
    <mergeCell ref="L191:M191"/>
    <mergeCell ref="A192:B192"/>
    <mergeCell ref="L23:M23"/>
    <mergeCell ref="A50:B50"/>
    <mergeCell ref="C50:G50"/>
    <mergeCell ref="H50:I50"/>
    <mergeCell ref="J50:K50"/>
    <mergeCell ref="L50:M50"/>
    <mergeCell ref="C48:G48"/>
    <mergeCell ref="H48:I48"/>
    <mergeCell ref="J48:K48"/>
    <mergeCell ref="A48:B48"/>
    <mergeCell ref="L48:M48"/>
    <mergeCell ref="C49:G49"/>
    <mergeCell ref="H49:I49"/>
    <mergeCell ref="J49:K49"/>
    <mergeCell ref="L49:M49"/>
    <mergeCell ref="A90:B90"/>
    <mergeCell ref="C90:G90"/>
    <mergeCell ref="H90:I90"/>
    <mergeCell ref="J90:K90"/>
    <mergeCell ref="L90:M90"/>
    <mergeCell ref="A120:B120"/>
    <mergeCell ref="C120:G120"/>
    <mergeCell ref="H120:I120"/>
    <mergeCell ref="J120:K120"/>
    <mergeCell ref="L120:M120"/>
    <mergeCell ref="L115:M115"/>
    <mergeCell ref="A115:B115"/>
    <mergeCell ref="C115:G115"/>
    <mergeCell ref="H115:I115"/>
    <mergeCell ref="J115:K115"/>
    <mergeCell ref="H100:I113"/>
    <mergeCell ref="J100:K113"/>
    <mergeCell ref="L100:M113"/>
    <mergeCell ref="A92:B92"/>
    <mergeCell ref="C92:G92"/>
    <mergeCell ref="H92:I92"/>
    <mergeCell ref="J92:K92"/>
    <mergeCell ref="L92:M92"/>
    <mergeCell ref="A93:B93"/>
    <mergeCell ref="C150:G150"/>
    <mergeCell ref="J150:K150"/>
    <mergeCell ref="L150:M150"/>
    <mergeCell ref="A151:B151"/>
    <mergeCell ref="C151:G151"/>
    <mergeCell ref="J151:K151"/>
    <mergeCell ref="L151:M151"/>
    <mergeCell ref="A153:B153"/>
    <mergeCell ref="C153:G153"/>
    <mergeCell ref="H153:I153"/>
    <mergeCell ref="A152:B152"/>
    <mergeCell ref="C152:G152"/>
    <mergeCell ref="H152:I152"/>
    <mergeCell ref="J152:K152"/>
    <mergeCell ref="L152:M152"/>
    <mergeCell ref="J153:K153"/>
    <mergeCell ref="L153:M153"/>
    <mergeCell ref="H150:I150"/>
    <mergeCell ref="H151:I151"/>
    <mergeCell ref="J86:K86"/>
    <mergeCell ref="L86:M86"/>
    <mergeCell ref="L52:M52"/>
    <mergeCell ref="L91:M91"/>
    <mergeCell ref="A89:B89"/>
    <mergeCell ref="C89:G89"/>
    <mergeCell ref="H89:I89"/>
    <mergeCell ref="J89:K89"/>
    <mergeCell ref="L89:M89"/>
    <mergeCell ref="A88:B88"/>
    <mergeCell ref="C88:G88"/>
    <mergeCell ref="J85:K85"/>
    <mergeCell ref="L85:M85"/>
    <mergeCell ref="A87:B87"/>
    <mergeCell ref="H88:I88"/>
    <mergeCell ref="J88:K88"/>
    <mergeCell ref="L88:M88"/>
    <mergeCell ref="A53:B53"/>
    <mergeCell ref="C53:G53"/>
    <mergeCell ref="H53:I53"/>
    <mergeCell ref="J53:K53"/>
    <mergeCell ref="L53:M53"/>
    <mergeCell ref="A55:K55"/>
    <mergeCell ref="L55:M55"/>
    <mergeCell ref="H22:I22"/>
    <mergeCell ref="J22:K22"/>
    <mergeCell ref="L22:M22"/>
    <mergeCell ref="A47:B47"/>
    <mergeCell ref="C47:G47"/>
    <mergeCell ref="H47:I47"/>
    <mergeCell ref="J47:K47"/>
    <mergeCell ref="L47:M47"/>
    <mergeCell ref="A46:B46"/>
    <mergeCell ref="C46:G46"/>
    <mergeCell ref="H46:I46"/>
    <mergeCell ref="J46:K46"/>
    <mergeCell ref="L46:M46"/>
    <mergeCell ref="L25:M25"/>
    <mergeCell ref="C22:G22"/>
    <mergeCell ref="A22:B22"/>
    <mergeCell ref="A24:B24"/>
    <mergeCell ref="C24:G24"/>
    <mergeCell ref="J32:K44"/>
    <mergeCell ref="L32:M44"/>
    <mergeCell ref="A23:B23"/>
    <mergeCell ref="C23:G23"/>
    <mergeCell ref="H23:I23"/>
    <mergeCell ref="J23:K23"/>
    <mergeCell ref="A58:M58"/>
    <mergeCell ref="A59:G59"/>
    <mergeCell ref="H59:I59"/>
    <mergeCell ref="C18:G18"/>
    <mergeCell ref="C19:G19"/>
    <mergeCell ref="H19:I19"/>
    <mergeCell ref="J19:K19"/>
    <mergeCell ref="L19:M19"/>
    <mergeCell ref="A20:B20"/>
    <mergeCell ref="J21:K21"/>
    <mergeCell ref="C20:G20"/>
    <mergeCell ref="H20:I20"/>
    <mergeCell ref="J20:K20"/>
    <mergeCell ref="H24:I24"/>
    <mergeCell ref="J24:K24"/>
    <mergeCell ref="L24:M24"/>
    <mergeCell ref="A27:K27"/>
    <mergeCell ref="L27:M27"/>
    <mergeCell ref="A30:M30"/>
    <mergeCell ref="A31:G31"/>
    <mergeCell ref="H31:I31"/>
    <mergeCell ref="J31:K31"/>
    <mergeCell ref="L31:M31"/>
    <mergeCell ref="H32:I44"/>
    <mergeCell ref="A4:M4"/>
    <mergeCell ref="A2:M2"/>
    <mergeCell ref="A5:G5"/>
    <mergeCell ref="H5:I5"/>
    <mergeCell ref="J5:K5"/>
    <mergeCell ref="L5:M5"/>
    <mergeCell ref="L95:M95"/>
    <mergeCell ref="L6:M16"/>
    <mergeCell ref="H6:I16"/>
    <mergeCell ref="H18:I18"/>
    <mergeCell ref="J18:K18"/>
    <mergeCell ref="A18:B18"/>
    <mergeCell ref="C21:G21"/>
    <mergeCell ref="L20:M20"/>
    <mergeCell ref="L21:M21"/>
    <mergeCell ref="H21:I21"/>
    <mergeCell ref="A21:B21"/>
    <mergeCell ref="A83:B83"/>
    <mergeCell ref="C83:G83"/>
    <mergeCell ref="H83:I83"/>
    <mergeCell ref="J6:K16"/>
    <mergeCell ref="L18:M18"/>
    <mergeCell ref="J87:K87"/>
    <mergeCell ref="L87:M87"/>
    <mergeCell ref="A51:B51"/>
    <mergeCell ref="C51:G51"/>
    <mergeCell ref="H51:I51"/>
    <mergeCell ref="J51:K51"/>
    <mergeCell ref="L51:M51"/>
    <mergeCell ref="A52:B52"/>
    <mergeCell ref="C52:G52"/>
    <mergeCell ref="H52:I52"/>
    <mergeCell ref="J52:K52"/>
    <mergeCell ref="J59:K59"/>
    <mergeCell ref="L59:M59"/>
    <mergeCell ref="H60:I81"/>
    <mergeCell ref="J60:K81"/>
    <mergeCell ref="L60:M81"/>
    <mergeCell ref="A80:G80"/>
    <mergeCell ref="A91:B91"/>
    <mergeCell ref="C91:G91"/>
    <mergeCell ref="H91:I91"/>
    <mergeCell ref="J91:K91"/>
    <mergeCell ref="A86:B86"/>
    <mergeCell ref="C86:G86"/>
    <mergeCell ref="H86:I86"/>
    <mergeCell ref="J83:K83"/>
    <mergeCell ref="L83:M83"/>
    <mergeCell ref="C87:G87"/>
    <mergeCell ref="A84:B84"/>
    <mergeCell ref="C84:G84"/>
    <mergeCell ref="H84:I84"/>
    <mergeCell ref="J84:K84"/>
    <mergeCell ref="L84:M84"/>
    <mergeCell ref="H87:I87"/>
    <mergeCell ref="C85:G85"/>
    <mergeCell ref="H85:I85"/>
    <mergeCell ref="C93:G93"/>
    <mergeCell ref="H93:I93"/>
    <mergeCell ref="J93:K93"/>
    <mergeCell ref="L93:M93"/>
    <mergeCell ref="A94:B94"/>
    <mergeCell ref="C94:G94"/>
    <mergeCell ref="H94:I94"/>
    <mergeCell ref="J94:K94"/>
    <mergeCell ref="L94:M94"/>
    <mergeCell ref="A95:K95"/>
    <mergeCell ref="A98:M98"/>
    <mergeCell ref="A99:G99"/>
    <mergeCell ref="H99:I99"/>
    <mergeCell ref="J99:K99"/>
    <mergeCell ref="L99:M99"/>
    <mergeCell ref="C116:G116"/>
    <mergeCell ref="H116:I116"/>
    <mergeCell ref="J116:K116"/>
    <mergeCell ref="L116:M116"/>
    <mergeCell ref="A117:B117"/>
    <mergeCell ref="C117:G117"/>
    <mergeCell ref="H117:I117"/>
    <mergeCell ref="J117:K117"/>
    <mergeCell ref="L117:M117"/>
    <mergeCell ref="A118:B118"/>
    <mergeCell ref="C118:G118"/>
    <mergeCell ref="H118:I118"/>
    <mergeCell ref="J118:K118"/>
    <mergeCell ref="L118:M118"/>
    <mergeCell ref="A119:B119"/>
    <mergeCell ref="C119:G119"/>
    <mergeCell ref="H119:I119"/>
    <mergeCell ref="J119:K119"/>
    <mergeCell ref="L119:M119"/>
    <mergeCell ref="A121:B121"/>
    <mergeCell ref="C121:G121"/>
    <mergeCell ref="H121:I121"/>
    <mergeCell ref="J121:K121"/>
    <mergeCell ref="L121:M121"/>
    <mergeCell ref="C122:G122"/>
    <mergeCell ref="H122:I122"/>
    <mergeCell ref="J122:K122"/>
    <mergeCell ref="L122:M122"/>
    <mergeCell ref="C123:G123"/>
    <mergeCell ref="A124:B124"/>
    <mergeCell ref="C124:G124"/>
    <mergeCell ref="H124:I124"/>
    <mergeCell ref="J124:K124"/>
    <mergeCell ref="L124:M124"/>
    <mergeCell ref="A126:K126"/>
    <mergeCell ref="L126:M126"/>
    <mergeCell ref="A132:M132"/>
    <mergeCell ref="H123:I123"/>
    <mergeCell ref="J123:K123"/>
    <mergeCell ref="L123:M123"/>
    <mergeCell ref="A133:G133"/>
    <mergeCell ref="H133:I133"/>
    <mergeCell ref="J133:K133"/>
    <mergeCell ref="L133:M133"/>
    <mergeCell ref="H134:I145"/>
    <mergeCell ref="J134:K145"/>
    <mergeCell ref="L134:M145"/>
    <mergeCell ref="C148:G148"/>
    <mergeCell ref="C149:G149"/>
    <mergeCell ref="J149:K149"/>
    <mergeCell ref="L149:M149"/>
    <mergeCell ref="J148:K148"/>
    <mergeCell ref="L148:M148"/>
    <mergeCell ref="H148:I148"/>
    <mergeCell ref="H149:I149"/>
    <mergeCell ref="H147:I147"/>
    <mergeCell ref="L154:M154"/>
    <mergeCell ref="L156:M156"/>
    <mergeCell ref="A160:M160"/>
    <mergeCell ref="A161:G161"/>
    <mergeCell ref="H161:I161"/>
    <mergeCell ref="J161:K161"/>
    <mergeCell ref="L161:M161"/>
    <mergeCell ref="A188:B188"/>
    <mergeCell ref="C188:G188"/>
    <mergeCell ref="H188:I188"/>
    <mergeCell ref="J188:K188"/>
    <mergeCell ref="L188:M188"/>
    <mergeCell ref="C192:G192"/>
    <mergeCell ref="H192:I192"/>
    <mergeCell ref="J192:K192"/>
    <mergeCell ref="L192:M192"/>
    <mergeCell ref="A193:B193"/>
    <mergeCell ref="C193:G193"/>
    <mergeCell ref="H193:I193"/>
    <mergeCell ref="J193:K193"/>
    <mergeCell ref="L193:M193"/>
    <mergeCell ref="A194:B194"/>
    <mergeCell ref="C194:G194"/>
    <mergeCell ref="H194:I194"/>
    <mergeCell ref="J194:K194"/>
    <mergeCell ref="L194:M194"/>
    <mergeCell ref="A195:B195"/>
    <mergeCell ref="C195:G195"/>
    <mergeCell ref="H195:I195"/>
    <mergeCell ref="J195:K195"/>
    <mergeCell ref="L195:M195"/>
    <mergeCell ref="A199:B199"/>
    <mergeCell ref="C199:G199"/>
    <mergeCell ref="H199:I199"/>
    <mergeCell ref="J199:K199"/>
    <mergeCell ref="L199:M199"/>
    <mergeCell ref="A201:K201"/>
    <mergeCell ref="L201:M201"/>
    <mergeCell ref="A197:B197"/>
    <mergeCell ref="C197:G197"/>
    <mergeCell ref="H197:I197"/>
    <mergeCell ref="J197:K197"/>
    <mergeCell ref="L197:M197"/>
    <mergeCell ref="A198:B198"/>
    <mergeCell ref="C198:G198"/>
    <mergeCell ref="H198:I198"/>
    <mergeCell ref="J198:K198"/>
    <mergeCell ref="L198:M198"/>
  </mergeCells>
  <pageMargins left="0.23622047244094491" right="0.23622047244094491" top="0.74803149606299213" bottom="0.74803149606299213" header="0.31496062992125984" footer="0.31496062992125984"/>
  <pageSetup paperSize="9" scale="18" orientation="landscape" horizontalDpi="180" verticalDpi="180" r:id="rId1"/>
  <rowBreaks count="2" manualBreakCount="2">
    <brk id="21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04"/>
  <sheetViews>
    <sheetView tabSelected="1" topLeftCell="A16" workbookViewId="0">
      <selection activeCell="N29" sqref="N29"/>
    </sheetView>
  </sheetViews>
  <sheetFormatPr defaultRowHeight="15" x14ac:dyDescent="0.25"/>
  <cols>
    <col min="14" max="14" width="18" customWidth="1"/>
  </cols>
  <sheetData>
    <row r="1" spans="1:13" ht="6.75" customHeight="1" x14ac:dyDescent="0.25"/>
    <row r="2" spans="1:13" ht="20.100000000000001" customHeight="1" x14ac:dyDescent="0.25">
      <c r="A2" s="174" t="s">
        <v>54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8.25" customHeight="1" thickBot="1" x14ac:dyDescent="0.3"/>
    <row r="4" spans="1:13" ht="20.100000000000001" customHeight="1" thickBot="1" x14ac:dyDescent="0.3">
      <c r="A4" s="123" t="s">
        <v>107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20.100000000000001" customHeight="1" x14ac:dyDescent="0.25">
      <c r="A5" s="66" t="s">
        <v>2</v>
      </c>
      <c r="B5" s="71"/>
      <c r="C5" s="71"/>
      <c r="D5" s="71"/>
      <c r="E5" s="71"/>
      <c r="F5" s="71"/>
      <c r="G5" s="67"/>
      <c r="H5" s="66" t="s">
        <v>49</v>
      </c>
      <c r="I5" s="67"/>
      <c r="J5" s="66" t="s">
        <v>50</v>
      </c>
      <c r="K5" s="67"/>
      <c r="L5" s="66" t="s">
        <v>51</v>
      </c>
      <c r="M5" s="67"/>
    </row>
    <row r="6" spans="1:13" ht="20.100000000000001" customHeight="1" x14ac:dyDescent="0.25">
      <c r="A6" t="s">
        <v>64</v>
      </c>
      <c r="H6" s="61">
        <v>2.5</v>
      </c>
      <c r="I6" s="63"/>
      <c r="J6" s="61">
        <v>2200</v>
      </c>
      <c r="K6" s="63"/>
      <c r="L6" s="61">
        <f>H6*J6</f>
        <v>5500</v>
      </c>
      <c r="M6" s="63"/>
    </row>
    <row r="7" spans="1:13" ht="20.100000000000001" customHeight="1" x14ac:dyDescent="0.25">
      <c r="A7" t="s">
        <v>4</v>
      </c>
      <c r="H7" s="64"/>
      <c r="I7" s="65"/>
      <c r="J7" s="64"/>
      <c r="K7" s="65"/>
      <c r="L7" s="64"/>
      <c r="M7" s="65"/>
    </row>
    <row r="8" spans="1:13" ht="20.100000000000001" customHeight="1" x14ac:dyDescent="0.25">
      <c r="A8" t="s">
        <v>5</v>
      </c>
      <c r="H8" s="64"/>
      <c r="I8" s="65"/>
      <c r="J8" s="64"/>
      <c r="K8" s="65"/>
      <c r="L8" s="64"/>
      <c r="M8" s="65"/>
    </row>
    <row r="9" spans="1:13" ht="20.100000000000001" customHeight="1" x14ac:dyDescent="0.25">
      <c r="A9" t="s">
        <v>6</v>
      </c>
      <c r="H9" s="64"/>
      <c r="I9" s="65"/>
      <c r="J9" s="64"/>
      <c r="K9" s="65"/>
      <c r="L9" s="64"/>
      <c r="M9" s="65"/>
    </row>
    <row r="10" spans="1:13" ht="20.100000000000001" customHeight="1" x14ac:dyDescent="0.25">
      <c r="A10" t="s">
        <v>7</v>
      </c>
      <c r="H10" s="64"/>
      <c r="I10" s="65"/>
      <c r="J10" s="64"/>
      <c r="K10" s="65"/>
      <c r="L10" s="64"/>
      <c r="M10" s="65"/>
    </row>
    <row r="11" spans="1:13" ht="20.100000000000001" customHeight="1" x14ac:dyDescent="0.25">
      <c r="A11" t="s">
        <v>41</v>
      </c>
      <c r="H11" s="64"/>
      <c r="I11" s="65"/>
      <c r="J11" s="64"/>
      <c r="K11" s="65"/>
      <c r="L11" s="64"/>
      <c r="M11" s="65"/>
    </row>
    <row r="12" spans="1:13" ht="20.100000000000001" customHeight="1" x14ac:dyDescent="0.25">
      <c r="A12" s="87" t="s">
        <v>66</v>
      </c>
      <c r="B12" s="87"/>
      <c r="C12" s="87"/>
      <c r="D12" s="87"/>
      <c r="E12" s="87"/>
      <c r="F12" s="87"/>
      <c r="G12" s="87"/>
      <c r="H12" s="64"/>
      <c r="I12" s="65"/>
      <c r="J12" s="64"/>
      <c r="K12" s="65"/>
      <c r="L12" s="64"/>
      <c r="M12" s="65"/>
    </row>
    <row r="13" spans="1:13" ht="20.100000000000001" customHeight="1" x14ac:dyDescent="0.25">
      <c r="A13" s="87"/>
      <c r="B13" s="87"/>
      <c r="C13" s="87"/>
      <c r="D13" s="87"/>
      <c r="E13" s="87"/>
      <c r="F13" s="87"/>
      <c r="G13" s="87"/>
      <c r="H13" s="64"/>
      <c r="I13" s="65"/>
      <c r="J13" s="64"/>
      <c r="K13" s="65"/>
      <c r="L13" s="64"/>
      <c r="M13" s="65"/>
    </row>
    <row r="14" spans="1:13" ht="20.100000000000001" customHeight="1" x14ac:dyDescent="0.25">
      <c r="A14" t="s">
        <v>36</v>
      </c>
      <c r="H14" s="64"/>
      <c r="I14" s="65"/>
      <c r="J14" s="64"/>
      <c r="K14" s="65"/>
      <c r="L14" s="64"/>
      <c r="M14" s="65"/>
    </row>
    <row r="15" spans="1:13" ht="20.100000000000001" customHeight="1" x14ac:dyDescent="0.25">
      <c r="A15" t="s">
        <v>67</v>
      </c>
      <c r="H15" s="64"/>
      <c r="I15" s="65"/>
      <c r="J15" s="64"/>
      <c r="K15" s="65"/>
      <c r="L15" s="64"/>
      <c r="M15" s="65"/>
    </row>
    <row r="16" spans="1:13" ht="20.100000000000001" customHeight="1" x14ac:dyDescent="0.25">
      <c r="A16" t="s">
        <v>48</v>
      </c>
      <c r="H16" s="64"/>
      <c r="I16" s="65"/>
      <c r="J16" s="64"/>
      <c r="K16" s="65"/>
      <c r="L16" s="64"/>
      <c r="M16" s="65"/>
    </row>
    <row r="17" spans="1:13" ht="20.100000000000001" customHeight="1" x14ac:dyDescent="0.25">
      <c r="A17" t="s">
        <v>16</v>
      </c>
      <c r="H17" s="66"/>
      <c r="I17" s="67"/>
      <c r="J17" s="66"/>
      <c r="K17" s="67"/>
      <c r="L17" s="66"/>
      <c r="M17" s="67"/>
    </row>
    <row r="18" spans="1:13" ht="20.100000000000001" customHeight="1" x14ac:dyDescent="0.25"/>
    <row r="19" spans="1:13" ht="20.100000000000001" customHeight="1" x14ac:dyDescent="0.25">
      <c r="A19" s="57" t="s">
        <v>131</v>
      </c>
      <c r="B19" s="58"/>
      <c r="C19" s="57" t="s">
        <v>61</v>
      </c>
      <c r="D19" s="60"/>
      <c r="E19" s="60"/>
      <c r="F19" s="60"/>
      <c r="G19" s="58"/>
      <c r="H19" s="57" t="s">
        <v>62</v>
      </c>
      <c r="I19" s="58"/>
      <c r="J19" s="57" t="s">
        <v>63</v>
      </c>
      <c r="K19" s="58"/>
      <c r="L19" s="57" t="s">
        <v>51</v>
      </c>
      <c r="M19" s="58"/>
    </row>
    <row r="20" spans="1:13" ht="20.100000000000001" customHeight="1" x14ac:dyDescent="0.25">
      <c r="A20" s="82"/>
      <c r="B20" s="82"/>
      <c r="C20" s="172" t="s">
        <v>146</v>
      </c>
      <c r="D20" s="172"/>
      <c r="E20" s="172"/>
      <c r="F20" s="172"/>
      <c r="G20" s="172"/>
      <c r="H20" s="82">
        <v>15</v>
      </c>
      <c r="I20" s="82"/>
      <c r="J20" s="82">
        <v>1050</v>
      </c>
      <c r="K20" s="82"/>
      <c r="L20" s="82">
        <f>H20*J20</f>
        <v>15750</v>
      </c>
      <c r="M20" s="82"/>
    </row>
    <row r="21" spans="1:13" ht="20.100000000000001" customHeight="1" x14ac:dyDescent="0.25">
      <c r="A21" s="80">
        <v>42558097</v>
      </c>
      <c r="B21" s="81"/>
      <c r="C21" s="92" t="s">
        <v>122</v>
      </c>
      <c r="D21" s="94"/>
      <c r="E21" s="94"/>
      <c r="F21" s="94"/>
      <c r="G21" s="93"/>
      <c r="H21" s="80">
        <v>1</v>
      </c>
      <c r="I21" s="81"/>
      <c r="J21" s="80">
        <v>19360</v>
      </c>
      <c r="K21" s="81"/>
      <c r="L21" s="80">
        <f>PRODUCT(H21,J21)</f>
        <v>19360</v>
      </c>
      <c r="M21" s="81"/>
    </row>
    <row r="22" spans="1:13" ht="20.100000000000001" customHeight="1" x14ac:dyDescent="0.25">
      <c r="A22" s="101">
        <v>504119162</v>
      </c>
      <c r="B22" s="102"/>
      <c r="C22" s="92" t="s">
        <v>159</v>
      </c>
      <c r="D22" s="94"/>
      <c r="E22" s="94"/>
      <c r="F22" s="94"/>
      <c r="G22" s="93"/>
      <c r="H22" s="80">
        <v>1</v>
      </c>
      <c r="I22" s="81"/>
      <c r="J22" s="80">
        <v>3220</v>
      </c>
      <c r="K22" s="81"/>
      <c r="L22" s="80">
        <f>PRODUCT(H22,J22)</f>
        <v>3220</v>
      </c>
      <c r="M22" s="81"/>
    </row>
    <row r="23" spans="1:13" ht="20.100000000000001" customHeight="1" x14ac:dyDescent="0.25">
      <c r="A23" s="82"/>
      <c r="B23" s="82"/>
      <c r="C23" s="82" t="s">
        <v>148</v>
      </c>
      <c r="D23" s="82"/>
      <c r="E23" s="82"/>
      <c r="F23" s="82"/>
      <c r="G23" s="82"/>
      <c r="H23" s="82">
        <v>1</v>
      </c>
      <c r="I23" s="82"/>
      <c r="J23" s="82">
        <v>402</v>
      </c>
      <c r="K23" s="82"/>
      <c r="L23" s="82">
        <f t="shared" ref="L23:L26" si="0">H23*J23</f>
        <v>402</v>
      </c>
      <c r="M23" s="82"/>
    </row>
    <row r="24" spans="1:13" ht="20.100000000000001" customHeight="1" x14ac:dyDescent="0.25">
      <c r="A24" s="82">
        <v>2992242</v>
      </c>
      <c r="B24" s="82"/>
      <c r="C24" s="82" t="s">
        <v>121</v>
      </c>
      <c r="D24" s="82"/>
      <c r="E24" s="82"/>
      <c r="F24" s="82"/>
      <c r="G24" s="82"/>
      <c r="H24" s="82">
        <v>1</v>
      </c>
      <c r="I24" s="82"/>
      <c r="J24" s="82">
        <v>1950</v>
      </c>
      <c r="K24" s="82"/>
      <c r="L24" s="82">
        <f t="shared" si="0"/>
        <v>1950</v>
      </c>
      <c r="M24" s="82"/>
    </row>
    <row r="25" spans="1:13" ht="20.100000000000001" customHeight="1" x14ac:dyDescent="0.25">
      <c r="A25" s="82">
        <v>2992241</v>
      </c>
      <c r="B25" s="82"/>
      <c r="C25" s="82" t="s">
        <v>129</v>
      </c>
      <c r="D25" s="82"/>
      <c r="E25" s="82"/>
      <c r="F25" s="82"/>
      <c r="G25" s="82"/>
      <c r="H25" s="82">
        <v>1</v>
      </c>
      <c r="I25" s="82"/>
      <c r="J25" s="82">
        <v>3190</v>
      </c>
      <c r="K25" s="82"/>
      <c r="L25" s="82">
        <f t="shared" si="0"/>
        <v>3190</v>
      </c>
      <c r="M25" s="82"/>
    </row>
    <row r="26" spans="1:13" ht="20.100000000000001" customHeight="1" x14ac:dyDescent="0.25">
      <c r="A26" s="82">
        <v>2992662</v>
      </c>
      <c r="B26" s="82"/>
      <c r="C26" s="82" t="s">
        <v>128</v>
      </c>
      <c r="D26" s="82"/>
      <c r="E26" s="82"/>
      <c r="F26" s="82"/>
      <c r="G26" s="82"/>
      <c r="H26" s="82">
        <v>1</v>
      </c>
      <c r="I26" s="82"/>
      <c r="J26" s="82">
        <v>2180</v>
      </c>
      <c r="K26" s="82"/>
      <c r="L26" s="82">
        <f t="shared" si="0"/>
        <v>2180</v>
      </c>
      <c r="M26" s="82"/>
    </row>
    <row r="27" spans="1:13" ht="19.5" customHeight="1" x14ac:dyDescent="0.25">
      <c r="L27" s="80">
        <f>SUM(L20:M26)</f>
        <v>46052</v>
      </c>
      <c r="M27" s="81"/>
    </row>
    <row r="28" spans="1:13" ht="19.5" customHeight="1" thickBot="1" x14ac:dyDescent="0.3"/>
    <row r="29" spans="1:13" ht="20.100000000000001" customHeight="1" thickBot="1" x14ac:dyDescent="0.3">
      <c r="A29" s="73" t="s">
        <v>130</v>
      </c>
      <c r="B29" s="97"/>
      <c r="C29" s="97"/>
      <c r="D29" s="97"/>
      <c r="E29" s="97"/>
      <c r="F29" s="97"/>
      <c r="G29" s="97"/>
      <c r="H29" s="97"/>
      <c r="I29" s="97"/>
      <c r="J29" s="97"/>
      <c r="K29" s="98"/>
      <c r="L29" s="73">
        <f>L6+L27+253</f>
        <v>51805</v>
      </c>
      <c r="M29" s="75"/>
    </row>
    <row r="30" spans="1:13" ht="20.100000000000001" customHeight="1" x14ac:dyDescent="0.25"/>
    <row r="31" spans="1:13" ht="20.100000000000001" customHeight="1" x14ac:dyDescent="0.25"/>
    <row r="32" spans="1:13" ht="20.100000000000001" customHeight="1" thickBot="1" x14ac:dyDescent="0.3"/>
    <row r="33" spans="1:13" ht="20.100000000000001" customHeight="1" thickBot="1" x14ac:dyDescent="0.3">
      <c r="A33" s="123" t="s">
        <v>106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</row>
    <row r="34" spans="1:13" ht="20.100000000000001" customHeight="1" x14ac:dyDescent="0.25">
      <c r="A34" s="66" t="s">
        <v>2</v>
      </c>
      <c r="B34" s="71"/>
      <c r="C34" s="71"/>
      <c r="D34" s="71"/>
      <c r="E34" s="71"/>
      <c r="F34" s="71"/>
      <c r="G34" s="67"/>
      <c r="H34" s="66" t="s">
        <v>49</v>
      </c>
      <c r="I34" s="67"/>
      <c r="J34" s="66" t="s">
        <v>50</v>
      </c>
      <c r="K34" s="67"/>
      <c r="L34" s="66" t="s">
        <v>51</v>
      </c>
      <c r="M34" s="67"/>
    </row>
    <row r="35" spans="1:13" ht="20.100000000000001" customHeight="1" x14ac:dyDescent="0.25">
      <c r="A35" t="s">
        <v>64</v>
      </c>
      <c r="H35" s="61">
        <v>4</v>
      </c>
      <c r="I35" s="63"/>
      <c r="J35" s="61">
        <v>2200</v>
      </c>
      <c r="K35" s="63"/>
      <c r="L35" s="61">
        <f>H35*J35</f>
        <v>8800</v>
      </c>
      <c r="M35" s="63"/>
    </row>
    <row r="36" spans="1:13" ht="20.100000000000001" customHeight="1" x14ac:dyDescent="0.25">
      <c r="A36" t="s">
        <v>4</v>
      </c>
      <c r="H36" s="64"/>
      <c r="I36" s="65"/>
      <c r="J36" s="64"/>
      <c r="K36" s="65"/>
      <c r="L36" s="64"/>
      <c r="M36" s="65"/>
    </row>
    <row r="37" spans="1:13" ht="20.100000000000001" customHeight="1" x14ac:dyDescent="0.25">
      <c r="A37" t="s">
        <v>5</v>
      </c>
      <c r="H37" s="64"/>
      <c r="I37" s="65"/>
      <c r="J37" s="64"/>
      <c r="K37" s="65"/>
      <c r="L37" s="64"/>
      <c r="M37" s="65"/>
    </row>
    <row r="38" spans="1:13" ht="20.100000000000001" customHeight="1" x14ac:dyDescent="0.25">
      <c r="A38" t="s">
        <v>6</v>
      </c>
      <c r="H38" s="64"/>
      <c r="I38" s="65"/>
      <c r="J38" s="64"/>
      <c r="K38" s="65"/>
      <c r="L38" s="64"/>
      <c r="M38" s="65"/>
    </row>
    <row r="39" spans="1:13" ht="20.100000000000001" customHeight="1" x14ac:dyDescent="0.25">
      <c r="A39" t="s">
        <v>7</v>
      </c>
      <c r="H39" s="64"/>
      <c r="I39" s="65"/>
      <c r="J39" s="64"/>
      <c r="K39" s="65"/>
      <c r="L39" s="64"/>
      <c r="M39" s="65"/>
    </row>
    <row r="40" spans="1:13" ht="20.100000000000001" customHeight="1" x14ac:dyDescent="0.25">
      <c r="A40" t="s">
        <v>65</v>
      </c>
      <c r="H40" s="64"/>
      <c r="I40" s="65"/>
      <c r="J40" s="64"/>
      <c r="K40" s="65"/>
      <c r="L40" s="64"/>
      <c r="M40" s="65"/>
    </row>
    <row r="41" spans="1:13" ht="20.100000000000001" customHeight="1" x14ac:dyDescent="0.25">
      <c r="A41" t="s">
        <v>41</v>
      </c>
      <c r="H41" s="64"/>
      <c r="I41" s="65"/>
      <c r="J41" s="64"/>
      <c r="K41" s="65"/>
      <c r="L41" s="64"/>
      <c r="M41" s="65"/>
    </row>
    <row r="42" spans="1:13" ht="20.100000000000001" customHeight="1" x14ac:dyDescent="0.25">
      <c r="A42" s="87" t="s">
        <v>66</v>
      </c>
      <c r="B42" s="87"/>
      <c r="C42" s="87"/>
      <c r="D42" s="87"/>
      <c r="E42" s="87"/>
      <c r="F42" s="87"/>
      <c r="G42" s="87"/>
      <c r="H42" s="64"/>
      <c r="I42" s="65"/>
      <c r="J42" s="64"/>
      <c r="K42" s="65"/>
      <c r="L42" s="64"/>
      <c r="M42" s="65"/>
    </row>
    <row r="43" spans="1:13" ht="20.100000000000001" customHeight="1" x14ac:dyDescent="0.25">
      <c r="A43" s="87"/>
      <c r="B43" s="87"/>
      <c r="C43" s="87"/>
      <c r="D43" s="87"/>
      <c r="E43" s="87"/>
      <c r="F43" s="87"/>
      <c r="G43" s="87"/>
      <c r="H43" s="64"/>
      <c r="I43" s="65"/>
      <c r="J43" s="64"/>
      <c r="K43" s="65"/>
      <c r="L43" s="64"/>
      <c r="M43" s="65"/>
    </row>
    <row r="44" spans="1:13" ht="20.100000000000001" customHeight="1" x14ac:dyDescent="0.25">
      <c r="A44" t="s">
        <v>36</v>
      </c>
      <c r="H44" s="64"/>
      <c r="I44" s="65"/>
      <c r="J44" s="64"/>
      <c r="K44" s="65"/>
      <c r="L44" s="64"/>
      <c r="M44" s="65"/>
    </row>
    <row r="45" spans="1:13" ht="20.100000000000001" customHeight="1" x14ac:dyDescent="0.25">
      <c r="A45" t="s">
        <v>67</v>
      </c>
      <c r="H45" s="64"/>
      <c r="I45" s="65"/>
      <c r="J45" s="64"/>
      <c r="K45" s="65"/>
      <c r="L45" s="64"/>
      <c r="M45" s="65"/>
    </row>
    <row r="46" spans="1:13" ht="20.100000000000001" customHeight="1" x14ac:dyDescent="0.25">
      <c r="A46" t="s">
        <v>48</v>
      </c>
      <c r="H46" s="64"/>
      <c r="I46" s="65"/>
      <c r="J46" s="64"/>
      <c r="K46" s="65"/>
      <c r="L46" s="64"/>
      <c r="M46" s="65"/>
    </row>
    <row r="47" spans="1:13" ht="20.100000000000001" customHeight="1" x14ac:dyDescent="0.25">
      <c r="A47" t="s">
        <v>16</v>
      </c>
      <c r="H47" s="64"/>
      <c r="I47" s="65"/>
      <c r="J47" s="64"/>
      <c r="K47" s="65"/>
      <c r="L47" s="64"/>
      <c r="M47" s="65"/>
    </row>
    <row r="48" spans="1:13" ht="20.100000000000001" customHeight="1" x14ac:dyDescent="0.25">
      <c r="A48" t="s">
        <v>23</v>
      </c>
      <c r="H48" s="64"/>
      <c r="I48" s="65"/>
      <c r="J48" s="64"/>
      <c r="K48" s="65"/>
      <c r="L48" s="64"/>
      <c r="M48" s="65"/>
    </row>
    <row r="49" spans="1:13" ht="20.100000000000001" customHeight="1" x14ac:dyDescent="0.25">
      <c r="A49" s="173" t="s">
        <v>69</v>
      </c>
      <c r="B49" s="173"/>
      <c r="C49" s="173"/>
      <c r="D49" s="173"/>
      <c r="E49" s="173"/>
      <c r="F49" s="173"/>
      <c r="G49" s="173"/>
      <c r="H49" s="64"/>
      <c r="I49" s="65"/>
      <c r="J49" s="64"/>
      <c r="K49" s="65"/>
      <c r="L49" s="64"/>
      <c r="M49" s="65"/>
    </row>
    <row r="50" spans="1:13" ht="20.100000000000001" customHeight="1" x14ac:dyDescent="0.25">
      <c r="A50" s="173"/>
      <c r="B50" s="173"/>
      <c r="C50" s="173"/>
      <c r="D50" s="173"/>
      <c r="E50" s="173"/>
      <c r="F50" s="173"/>
      <c r="G50" s="173"/>
      <c r="H50" s="64"/>
      <c r="I50" s="65"/>
      <c r="J50" s="64"/>
      <c r="K50" s="65"/>
      <c r="L50" s="64"/>
      <c r="M50" s="65"/>
    </row>
    <row r="51" spans="1:13" ht="20.100000000000001" customHeight="1" x14ac:dyDescent="0.25">
      <c r="A51" s="87" t="s">
        <v>70</v>
      </c>
      <c r="B51" s="87"/>
      <c r="C51" s="87"/>
      <c r="D51" s="87"/>
      <c r="E51" s="87"/>
      <c r="F51" s="87"/>
      <c r="G51" s="87"/>
      <c r="H51" s="64"/>
      <c r="I51" s="65"/>
      <c r="J51" s="64"/>
      <c r="K51" s="65"/>
      <c r="L51" s="64"/>
      <c r="M51" s="65"/>
    </row>
    <row r="52" spans="1:13" ht="20.100000000000001" customHeight="1" x14ac:dyDescent="0.25">
      <c r="A52" s="87"/>
      <c r="B52" s="87"/>
      <c r="C52" s="87"/>
      <c r="D52" s="87"/>
      <c r="E52" s="87"/>
      <c r="F52" s="87"/>
      <c r="G52" s="87"/>
      <c r="H52" s="64"/>
      <c r="I52" s="65"/>
      <c r="J52" s="64"/>
      <c r="K52" s="65"/>
      <c r="L52" s="64"/>
      <c r="M52" s="65"/>
    </row>
    <row r="53" spans="1:13" ht="20.100000000000001" customHeight="1" x14ac:dyDescent="0.25">
      <c r="A53" t="s">
        <v>71</v>
      </c>
      <c r="H53" s="64"/>
      <c r="I53" s="65"/>
      <c r="J53" s="64"/>
      <c r="K53" s="65"/>
      <c r="L53" s="64"/>
      <c r="M53" s="65"/>
    </row>
    <row r="54" spans="1:13" ht="20.100000000000001" customHeight="1" x14ac:dyDescent="0.25">
      <c r="A54" t="s">
        <v>72</v>
      </c>
      <c r="H54" s="64"/>
      <c r="I54" s="65"/>
      <c r="J54" s="64"/>
      <c r="K54" s="65"/>
      <c r="L54" s="64"/>
      <c r="M54" s="65"/>
    </row>
    <row r="55" spans="1:13" ht="20.100000000000001" customHeight="1" x14ac:dyDescent="0.25">
      <c r="A55" t="s">
        <v>18</v>
      </c>
      <c r="H55" s="64"/>
      <c r="I55" s="65"/>
      <c r="J55" s="64"/>
      <c r="K55" s="65"/>
      <c r="L55" s="64"/>
      <c r="M55" s="65"/>
    </row>
    <row r="56" spans="1:13" ht="20.100000000000001" customHeight="1" x14ac:dyDescent="0.25">
      <c r="A56" t="s">
        <v>73</v>
      </c>
      <c r="H56" s="64"/>
      <c r="I56" s="65"/>
      <c r="J56" s="64"/>
      <c r="K56" s="65"/>
      <c r="L56" s="64"/>
      <c r="M56" s="65"/>
    </row>
    <row r="57" spans="1:13" ht="20.100000000000001" customHeight="1" x14ac:dyDescent="0.25">
      <c r="A57" t="s">
        <v>19</v>
      </c>
      <c r="H57" s="66"/>
      <c r="I57" s="67"/>
      <c r="J57" s="66"/>
      <c r="K57" s="67"/>
      <c r="L57" s="66"/>
      <c r="M57" s="67"/>
    </row>
    <row r="58" spans="1:13" ht="20.100000000000001" customHeight="1" x14ac:dyDescent="0.25"/>
    <row r="59" spans="1:13" ht="20.100000000000001" customHeight="1" x14ac:dyDescent="0.25">
      <c r="A59" s="57" t="s">
        <v>131</v>
      </c>
      <c r="B59" s="58"/>
      <c r="C59" s="57" t="s">
        <v>61</v>
      </c>
      <c r="D59" s="60"/>
      <c r="E59" s="60"/>
      <c r="F59" s="60"/>
      <c r="G59" s="58"/>
      <c r="H59" s="57" t="s">
        <v>62</v>
      </c>
      <c r="I59" s="58"/>
      <c r="J59" s="57" t="s">
        <v>63</v>
      </c>
      <c r="K59" s="58"/>
      <c r="L59" s="57" t="s">
        <v>51</v>
      </c>
      <c r="M59" s="58"/>
    </row>
    <row r="60" spans="1:13" ht="20.100000000000001" customHeight="1" x14ac:dyDescent="0.25">
      <c r="A60" s="82"/>
      <c r="B60" s="82"/>
      <c r="C60" s="172" t="s">
        <v>146</v>
      </c>
      <c r="D60" s="172"/>
      <c r="E60" s="172"/>
      <c r="F60" s="172"/>
      <c r="G60" s="172"/>
      <c r="H60" s="82">
        <v>15</v>
      </c>
      <c r="I60" s="82"/>
      <c r="J60" s="82">
        <v>1050</v>
      </c>
      <c r="K60" s="82"/>
      <c r="L60" s="82">
        <f>H60*J60</f>
        <v>15750</v>
      </c>
      <c r="M60" s="82"/>
    </row>
    <row r="61" spans="1:13" ht="20.100000000000001" customHeight="1" x14ac:dyDescent="0.25">
      <c r="A61" s="82"/>
      <c r="B61" s="82"/>
      <c r="C61" s="82" t="s">
        <v>148</v>
      </c>
      <c r="D61" s="82"/>
      <c r="E61" s="82"/>
      <c r="F61" s="82"/>
      <c r="G61" s="82"/>
      <c r="H61" s="82">
        <v>1</v>
      </c>
      <c r="I61" s="82"/>
      <c r="J61" s="82">
        <v>402</v>
      </c>
      <c r="K61" s="82"/>
      <c r="L61" s="82">
        <f>H61*J61+PRODUCT(H63,J63)</f>
        <v>5762</v>
      </c>
      <c r="M61" s="82"/>
    </row>
    <row r="62" spans="1:13" ht="20.100000000000001" customHeight="1" x14ac:dyDescent="0.25">
      <c r="A62" s="101">
        <v>504119162</v>
      </c>
      <c r="B62" s="102"/>
      <c r="C62" s="92" t="s">
        <v>159</v>
      </c>
      <c r="D62" s="94"/>
      <c r="E62" s="94"/>
      <c r="F62" s="94"/>
      <c r="G62" s="93"/>
      <c r="H62" s="80">
        <v>1</v>
      </c>
      <c r="I62" s="81"/>
      <c r="J62" s="80">
        <v>3220</v>
      </c>
      <c r="K62" s="81"/>
      <c r="L62" s="80">
        <f>PRODUCT(H62,J62)</f>
        <v>3220</v>
      </c>
      <c r="M62" s="81"/>
    </row>
    <row r="63" spans="1:13" ht="20.100000000000001" customHeight="1" x14ac:dyDescent="0.25">
      <c r="A63" s="80">
        <v>2992261</v>
      </c>
      <c r="B63" s="81"/>
      <c r="C63" s="92" t="s">
        <v>163</v>
      </c>
      <c r="D63" s="94"/>
      <c r="E63" s="94"/>
      <c r="F63" s="94"/>
      <c r="G63" s="93"/>
      <c r="H63" s="80">
        <v>1</v>
      </c>
      <c r="I63" s="81"/>
      <c r="J63" s="80">
        <v>5360</v>
      </c>
      <c r="K63" s="81"/>
      <c r="L63" s="80">
        <f>PRODUCT(H63,J63)</f>
        <v>5360</v>
      </c>
      <c r="M63" s="81"/>
    </row>
    <row r="64" spans="1:13" ht="20.100000000000001" customHeight="1" x14ac:dyDescent="0.25">
      <c r="A64" s="82">
        <v>2992242</v>
      </c>
      <c r="B64" s="82"/>
      <c r="C64" s="82" t="s">
        <v>121</v>
      </c>
      <c r="D64" s="82"/>
      <c r="E64" s="82"/>
      <c r="F64" s="82"/>
      <c r="G64" s="82"/>
      <c r="H64" s="82">
        <v>1</v>
      </c>
      <c r="I64" s="82"/>
      <c r="J64" s="82">
        <v>1950</v>
      </c>
      <c r="K64" s="82"/>
      <c r="L64" s="82">
        <f t="shared" ref="L64:L71" si="1">H64*J64</f>
        <v>1950</v>
      </c>
      <c r="M64" s="82"/>
    </row>
    <row r="65" spans="1:13" ht="20.100000000000001" customHeight="1" x14ac:dyDescent="0.25">
      <c r="A65" s="82">
        <v>2992241</v>
      </c>
      <c r="B65" s="82"/>
      <c r="C65" s="82" t="s">
        <v>129</v>
      </c>
      <c r="D65" s="82"/>
      <c r="E65" s="82"/>
      <c r="F65" s="82"/>
      <c r="G65" s="82"/>
      <c r="H65" s="82">
        <v>1</v>
      </c>
      <c r="I65" s="82"/>
      <c r="J65" s="82">
        <v>3190</v>
      </c>
      <c r="K65" s="82"/>
      <c r="L65" s="82">
        <f t="shared" si="1"/>
        <v>3190</v>
      </c>
      <c r="M65" s="82"/>
    </row>
    <row r="66" spans="1:13" ht="20.100000000000001" customHeight="1" x14ac:dyDescent="0.25">
      <c r="A66" s="82">
        <v>2992662</v>
      </c>
      <c r="B66" s="82"/>
      <c r="C66" s="82" t="s">
        <v>128</v>
      </c>
      <c r="D66" s="82"/>
      <c r="E66" s="82"/>
      <c r="F66" s="82"/>
      <c r="G66" s="82"/>
      <c r="H66" s="82">
        <v>1</v>
      </c>
      <c r="I66" s="82"/>
      <c r="J66" s="82">
        <v>2180</v>
      </c>
      <c r="K66" s="82"/>
      <c r="L66" s="82">
        <f t="shared" si="1"/>
        <v>2180</v>
      </c>
      <c r="M66" s="82"/>
    </row>
    <row r="67" spans="1:13" ht="20.100000000000001" customHeight="1" x14ac:dyDescent="0.25">
      <c r="A67" s="80">
        <v>42558097</v>
      </c>
      <c r="B67" s="81"/>
      <c r="C67" s="92" t="s">
        <v>122</v>
      </c>
      <c r="D67" s="94"/>
      <c r="E67" s="94"/>
      <c r="F67" s="94"/>
      <c r="G67" s="93"/>
      <c r="H67" s="80">
        <v>1</v>
      </c>
      <c r="I67" s="81"/>
      <c r="J67" s="80">
        <v>19360</v>
      </c>
      <c r="K67" s="81"/>
      <c r="L67" s="80">
        <f>PRODUCT(H67,J67)</f>
        <v>19360</v>
      </c>
      <c r="M67" s="81"/>
    </row>
    <row r="68" spans="1:13" ht="20.100000000000001" customHeight="1" x14ac:dyDescent="0.25">
      <c r="A68" s="82"/>
      <c r="B68" s="82"/>
      <c r="C68" s="82" t="s">
        <v>147</v>
      </c>
      <c r="D68" s="82"/>
      <c r="E68" s="82"/>
      <c r="F68" s="82"/>
      <c r="G68" s="82"/>
      <c r="H68" s="82">
        <v>9</v>
      </c>
      <c r="I68" s="82"/>
      <c r="J68" s="82">
        <v>780</v>
      </c>
      <c r="K68" s="82"/>
      <c r="L68" s="82">
        <f t="shared" si="1"/>
        <v>7020</v>
      </c>
      <c r="M68" s="82"/>
    </row>
    <row r="69" spans="1:13" ht="20.100000000000001" customHeight="1" x14ac:dyDescent="0.25">
      <c r="A69" s="80"/>
      <c r="B69" s="81"/>
      <c r="C69" s="80" t="s">
        <v>144</v>
      </c>
      <c r="D69" s="103"/>
      <c r="E69" s="103"/>
      <c r="F69" s="103"/>
      <c r="G69" s="81"/>
      <c r="H69" s="80">
        <v>1</v>
      </c>
      <c r="I69" s="81"/>
      <c r="J69" s="80">
        <v>420</v>
      </c>
      <c r="K69" s="81"/>
      <c r="L69" s="82">
        <f t="shared" si="1"/>
        <v>420</v>
      </c>
      <c r="M69" s="82"/>
    </row>
    <row r="70" spans="1:13" ht="20.100000000000001" customHeight="1" x14ac:dyDescent="0.25">
      <c r="A70" s="82"/>
      <c r="B70" s="82"/>
      <c r="C70" s="82" t="s">
        <v>140</v>
      </c>
      <c r="D70" s="82"/>
      <c r="E70" s="82"/>
      <c r="F70" s="82"/>
      <c r="G70" s="82"/>
      <c r="H70" s="82">
        <v>8</v>
      </c>
      <c r="I70" s="82"/>
      <c r="J70" s="80">
        <v>770</v>
      </c>
      <c r="K70" s="81"/>
      <c r="L70" s="82">
        <f t="shared" si="1"/>
        <v>6160</v>
      </c>
      <c r="M70" s="82"/>
    </row>
    <row r="71" spans="1:13" ht="20.100000000000001" customHeight="1" x14ac:dyDescent="0.25">
      <c r="A71" s="82">
        <v>4898546</v>
      </c>
      <c r="B71" s="82"/>
      <c r="C71" s="82" t="s">
        <v>124</v>
      </c>
      <c r="D71" s="82"/>
      <c r="E71" s="82"/>
      <c r="F71" s="82"/>
      <c r="G71" s="82"/>
      <c r="H71" s="82">
        <v>1</v>
      </c>
      <c r="I71" s="82"/>
      <c r="J71" s="82">
        <v>3830</v>
      </c>
      <c r="K71" s="82"/>
      <c r="L71" s="82">
        <f t="shared" si="1"/>
        <v>3830</v>
      </c>
      <c r="M71" s="82"/>
    </row>
    <row r="72" spans="1:13" ht="20.100000000000001" customHeight="1" x14ac:dyDescent="0.25">
      <c r="L72" s="80">
        <f>SUM(L60:M71)</f>
        <v>74202</v>
      </c>
      <c r="M72" s="81"/>
    </row>
    <row r="73" spans="1:13" ht="20.100000000000001" customHeight="1" thickBot="1" x14ac:dyDescent="0.3"/>
    <row r="74" spans="1:13" ht="20.100000000000001" customHeight="1" thickBot="1" x14ac:dyDescent="0.3">
      <c r="A74" s="73" t="s">
        <v>130</v>
      </c>
      <c r="B74" s="97"/>
      <c r="C74" s="97"/>
      <c r="D74" s="97"/>
      <c r="E74" s="97"/>
      <c r="F74" s="97"/>
      <c r="G74" s="97"/>
      <c r="H74" s="97"/>
      <c r="I74" s="97"/>
      <c r="J74" s="97"/>
      <c r="K74" s="98"/>
      <c r="L74" s="73">
        <f>L35+L72+253</f>
        <v>83255</v>
      </c>
      <c r="M74" s="75"/>
    </row>
    <row r="75" spans="1:13" ht="20.100000000000001" customHeight="1" x14ac:dyDescent="0.25"/>
    <row r="76" spans="1:13" ht="20.100000000000001" customHeight="1" x14ac:dyDescent="0.25"/>
    <row r="77" spans="1:13" ht="20.100000000000001" customHeight="1" thickBot="1" x14ac:dyDescent="0.3"/>
    <row r="78" spans="1:13" ht="20.100000000000001" customHeight="1" thickBot="1" x14ac:dyDescent="0.3">
      <c r="A78" s="123" t="s">
        <v>108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5"/>
    </row>
    <row r="79" spans="1:13" ht="20.100000000000001" customHeight="1" x14ac:dyDescent="0.25">
      <c r="A79" s="66" t="s">
        <v>2</v>
      </c>
      <c r="B79" s="71"/>
      <c r="C79" s="71"/>
      <c r="D79" s="71"/>
      <c r="E79" s="71"/>
      <c r="F79" s="71"/>
      <c r="G79" s="67"/>
      <c r="H79" s="66" t="s">
        <v>49</v>
      </c>
      <c r="I79" s="67"/>
      <c r="J79" s="66" t="s">
        <v>50</v>
      </c>
      <c r="K79" s="67"/>
      <c r="L79" s="66" t="s">
        <v>51</v>
      </c>
      <c r="M79" s="67"/>
    </row>
    <row r="80" spans="1:13" ht="20.100000000000001" customHeight="1" x14ac:dyDescent="0.25">
      <c r="A80" t="s">
        <v>64</v>
      </c>
      <c r="H80" s="61">
        <v>2.5</v>
      </c>
      <c r="I80" s="63"/>
      <c r="J80" s="61">
        <v>2200</v>
      </c>
      <c r="K80" s="63"/>
      <c r="L80" s="61">
        <f>H80*J80</f>
        <v>5500</v>
      </c>
      <c r="M80" s="63"/>
    </row>
    <row r="81" spans="1:13" ht="20.100000000000001" customHeight="1" x14ac:dyDescent="0.25">
      <c r="A81" t="s">
        <v>4</v>
      </c>
      <c r="H81" s="64"/>
      <c r="I81" s="65"/>
      <c r="J81" s="64"/>
      <c r="K81" s="65"/>
      <c r="L81" s="64"/>
      <c r="M81" s="65"/>
    </row>
    <row r="82" spans="1:13" ht="20.100000000000001" customHeight="1" x14ac:dyDescent="0.25">
      <c r="A82" t="s">
        <v>5</v>
      </c>
      <c r="H82" s="64"/>
      <c r="I82" s="65"/>
      <c r="J82" s="64"/>
      <c r="K82" s="65"/>
      <c r="L82" s="64"/>
      <c r="M82" s="65"/>
    </row>
    <row r="83" spans="1:13" ht="20.100000000000001" customHeight="1" x14ac:dyDescent="0.25">
      <c r="A83" t="s">
        <v>6</v>
      </c>
      <c r="H83" s="64"/>
      <c r="I83" s="65"/>
      <c r="J83" s="64"/>
      <c r="K83" s="65"/>
      <c r="L83" s="64"/>
      <c r="M83" s="65"/>
    </row>
    <row r="84" spans="1:13" ht="20.100000000000001" customHeight="1" x14ac:dyDescent="0.25">
      <c r="A84" t="s">
        <v>7</v>
      </c>
      <c r="H84" s="64"/>
      <c r="I84" s="65"/>
      <c r="J84" s="64"/>
      <c r="K84" s="65"/>
      <c r="L84" s="64"/>
      <c r="M84" s="65"/>
    </row>
    <row r="85" spans="1:13" ht="20.100000000000001" customHeight="1" x14ac:dyDescent="0.25">
      <c r="A85" t="s">
        <v>65</v>
      </c>
      <c r="H85" s="64"/>
      <c r="I85" s="65"/>
      <c r="J85" s="64"/>
      <c r="K85" s="65"/>
      <c r="L85" s="64"/>
      <c r="M85" s="65"/>
    </row>
    <row r="86" spans="1:13" ht="20.100000000000001" customHeight="1" x14ac:dyDescent="0.25">
      <c r="A86" t="s">
        <v>41</v>
      </c>
      <c r="H86" s="64"/>
      <c r="I86" s="65"/>
      <c r="J86" s="64"/>
      <c r="K86" s="65"/>
      <c r="L86" s="64"/>
      <c r="M86" s="65"/>
    </row>
    <row r="87" spans="1:13" ht="20.100000000000001" customHeight="1" x14ac:dyDescent="0.25">
      <c r="A87" s="87" t="s">
        <v>66</v>
      </c>
      <c r="B87" s="87"/>
      <c r="C87" s="87"/>
      <c r="D87" s="87"/>
      <c r="E87" s="87"/>
      <c r="F87" s="87"/>
      <c r="G87" s="87"/>
      <c r="H87" s="64"/>
      <c r="I87" s="65"/>
      <c r="J87" s="64"/>
      <c r="K87" s="65"/>
      <c r="L87" s="64"/>
      <c r="M87" s="65"/>
    </row>
    <row r="88" spans="1:13" ht="20.100000000000001" customHeight="1" x14ac:dyDescent="0.25">
      <c r="A88" s="87"/>
      <c r="B88" s="87"/>
      <c r="C88" s="87"/>
      <c r="D88" s="87"/>
      <c r="E88" s="87"/>
      <c r="F88" s="87"/>
      <c r="G88" s="87"/>
      <c r="H88" s="64"/>
      <c r="I88" s="65"/>
      <c r="J88" s="64"/>
      <c r="K88" s="65"/>
      <c r="L88" s="64"/>
      <c r="M88" s="65"/>
    </row>
    <row r="89" spans="1:13" ht="20.100000000000001" customHeight="1" x14ac:dyDescent="0.25">
      <c r="A89" t="s">
        <v>36</v>
      </c>
      <c r="H89" s="64"/>
      <c r="I89" s="65"/>
      <c r="J89" s="64"/>
      <c r="K89" s="65"/>
      <c r="L89" s="64"/>
      <c r="M89" s="65"/>
    </row>
    <row r="90" spans="1:13" ht="20.100000000000001" customHeight="1" x14ac:dyDescent="0.25">
      <c r="A90" t="s">
        <v>67</v>
      </c>
      <c r="H90" s="64"/>
      <c r="I90" s="65"/>
      <c r="J90" s="64"/>
      <c r="K90" s="65"/>
      <c r="L90" s="64"/>
      <c r="M90" s="65"/>
    </row>
    <row r="91" spans="1:13" ht="20.100000000000001" customHeight="1" x14ac:dyDescent="0.25">
      <c r="A91" t="s">
        <v>68</v>
      </c>
      <c r="H91" s="64"/>
      <c r="I91" s="65"/>
      <c r="J91" s="64"/>
      <c r="K91" s="65"/>
      <c r="L91" s="64"/>
      <c r="M91" s="65"/>
    </row>
    <row r="92" spans="1:13" ht="20.100000000000001" customHeight="1" x14ac:dyDescent="0.25">
      <c r="A92" t="s">
        <v>48</v>
      </c>
      <c r="H92" s="64"/>
      <c r="I92" s="65"/>
      <c r="J92" s="64"/>
      <c r="K92" s="65"/>
      <c r="L92" s="64"/>
      <c r="M92" s="65"/>
    </row>
    <row r="93" spans="1:13" ht="20.100000000000001" customHeight="1" x14ac:dyDescent="0.25">
      <c r="A93" t="s">
        <v>16</v>
      </c>
      <c r="H93" s="66"/>
      <c r="I93" s="67"/>
      <c r="J93" s="66"/>
      <c r="K93" s="67"/>
      <c r="L93" s="66"/>
      <c r="M93" s="67"/>
    </row>
    <row r="94" spans="1:13" ht="20.100000000000001" customHeight="1" x14ac:dyDescent="0.25"/>
    <row r="95" spans="1:13" ht="20.100000000000001" customHeight="1" x14ac:dyDescent="0.25">
      <c r="A95" s="57" t="s">
        <v>131</v>
      </c>
      <c r="B95" s="58"/>
      <c r="C95" s="57" t="s">
        <v>61</v>
      </c>
      <c r="D95" s="60"/>
      <c r="E95" s="60"/>
      <c r="F95" s="60"/>
      <c r="G95" s="58"/>
      <c r="H95" s="57" t="s">
        <v>62</v>
      </c>
      <c r="I95" s="58"/>
      <c r="J95" s="57" t="s">
        <v>63</v>
      </c>
      <c r="K95" s="58"/>
      <c r="L95" s="57" t="s">
        <v>51</v>
      </c>
      <c r="M95" s="58"/>
    </row>
    <row r="96" spans="1:13" ht="20.100000000000001" customHeight="1" x14ac:dyDescent="0.25">
      <c r="A96" s="82"/>
      <c r="B96" s="82"/>
      <c r="C96" s="172" t="s">
        <v>146</v>
      </c>
      <c r="D96" s="172"/>
      <c r="E96" s="172"/>
      <c r="F96" s="172"/>
      <c r="G96" s="172"/>
      <c r="H96" s="82">
        <v>15</v>
      </c>
      <c r="I96" s="82"/>
      <c r="J96" s="82">
        <v>540</v>
      </c>
      <c r="K96" s="82"/>
      <c r="L96" s="82">
        <f>H96*J96</f>
        <v>8100</v>
      </c>
      <c r="M96" s="82"/>
    </row>
    <row r="97" spans="1:13" ht="20.25" customHeight="1" x14ac:dyDescent="0.25">
      <c r="A97" s="80"/>
      <c r="B97" s="81"/>
      <c r="C97" s="80" t="s">
        <v>148</v>
      </c>
      <c r="D97" s="103"/>
      <c r="E97" s="103"/>
      <c r="F97" s="103"/>
      <c r="G97" s="81"/>
      <c r="H97" s="80">
        <v>1</v>
      </c>
      <c r="I97" s="81"/>
      <c r="J97" s="80">
        <v>402</v>
      </c>
      <c r="K97" s="81"/>
      <c r="L97" s="82">
        <f t="shared" ref="L97:L102" si="2">H97*J97</f>
        <v>402</v>
      </c>
      <c r="M97" s="82"/>
    </row>
    <row r="98" spans="1:13" ht="20.25" customHeight="1" x14ac:dyDescent="0.25">
      <c r="A98" s="101">
        <v>504119162</v>
      </c>
      <c r="B98" s="102"/>
      <c r="C98" s="92" t="s">
        <v>159</v>
      </c>
      <c r="D98" s="94"/>
      <c r="E98" s="94"/>
      <c r="F98" s="94"/>
      <c r="G98" s="93"/>
      <c r="H98" s="80">
        <v>1</v>
      </c>
      <c r="I98" s="81"/>
      <c r="J98" s="80">
        <v>3220</v>
      </c>
      <c r="K98" s="81"/>
      <c r="L98" s="80">
        <f>PRODUCT(H98,J98)</f>
        <v>3220</v>
      </c>
      <c r="M98" s="81"/>
    </row>
    <row r="99" spans="1:13" ht="20.25" customHeight="1" x14ac:dyDescent="0.25">
      <c r="A99" s="80">
        <v>42558097</v>
      </c>
      <c r="B99" s="81"/>
      <c r="C99" s="92" t="s">
        <v>122</v>
      </c>
      <c r="D99" s="94"/>
      <c r="E99" s="94"/>
      <c r="F99" s="94"/>
      <c r="G99" s="93"/>
      <c r="H99" s="80">
        <v>1</v>
      </c>
      <c r="I99" s="81"/>
      <c r="J99" s="80">
        <v>19360</v>
      </c>
      <c r="K99" s="81"/>
      <c r="L99" s="80">
        <f>PRODUCT(H99,J99)</f>
        <v>19360</v>
      </c>
      <c r="M99" s="81"/>
    </row>
    <row r="100" spans="1:13" ht="20.100000000000001" customHeight="1" x14ac:dyDescent="0.25">
      <c r="A100" s="80">
        <v>2992242</v>
      </c>
      <c r="B100" s="81"/>
      <c r="C100" s="80" t="s">
        <v>121</v>
      </c>
      <c r="D100" s="103"/>
      <c r="E100" s="103"/>
      <c r="F100" s="103"/>
      <c r="G100" s="81"/>
      <c r="H100" s="80">
        <v>1</v>
      </c>
      <c r="I100" s="81"/>
      <c r="J100" s="80">
        <v>1950</v>
      </c>
      <c r="K100" s="81"/>
      <c r="L100" s="82">
        <f t="shared" si="2"/>
        <v>1950</v>
      </c>
      <c r="M100" s="82"/>
    </row>
    <row r="101" spans="1:13" ht="20.100000000000001" customHeight="1" x14ac:dyDescent="0.25">
      <c r="A101" s="82">
        <v>2992241</v>
      </c>
      <c r="B101" s="82"/>
      <c r="C101" s="82" t="s">
        <v>129</v>
      </c>
      <c r="D101" s="82"/>
      <c r="E101" s="82"/>
      <c r="F101" s="82"/>
      <c r="G101" s="82"/>
      <c r="H101" s="82">
        <v>1</v>
      </c>
      <c r="I101" s="82"/>
      <c r="J101" s="82">
        <v>3190</v>
      </c>
      <c r="K101" s="82"/>
      <c r="L101" s="82">
        <f t="shared" si="2"/>
        <v>3190</v>
      </c>
      <c r="M101" s="82"/>
    </row>
    <row r="102" spans="1:13" ht="20.100000000000001" customHeight="1" x14ac:dyDescent="0.25">
      <c r="A102" s="82">
        <v>2992662</v>
      </c>
      <c r="B102" s="82"/>
      <c r="C102" s="82" t="s">
        <v>128</v>
      </c>
      <c r="D102" s="82"/>
      <c r="E102" s="82"/>
      <c r="F102" s="82"/>
      <c r="G102" s="82"/>
      <c r="H102" s="82">
        <v>1</v>
      </c>
      <c r="I102" s="82"/>
      <c r="J102" s="82">
        <v>2180</v>
      </c>
      <c r="K102" s="82"/>
      <c r="L102" s="82">
        <f t="shared" si="2"/>
        <v>2180</v>
      </c>
      <c r="M102" s="82"/>
    </row>
    <row r="103" spans="1:13" ht="20.100000000000001" customHeight="1" x14ac:dyDescent="0.25">
      <c r="L103" s="80">
        <f>SUM(L96:M102)</f>
        <v>38402</v>
      </c>
      <c r="M103" s="81"/>
    </row>
    <row r="104" spans="1:13" ht="20.100000000000001" customHeight="1" thickBot="1" x14ac:dyDescent="0.3"/>
    <row r="105" spans="1:13" ht="20.100000000000001" customHeight="1" thickBot="1" x14ac:dyDescent="0.3">
      <c r="A105" s="73" t="s">
        <v>130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8"/>
      <c r="L105" s="73">
        <f>L80+L103+253</f>
        <v>44155</v>
      </c>
      <c r="M105" s="75"/>
    </row>
    <row r="106" spans="1:13" ht="20.100000000000001" customHeight="1" x14ac:dyDescent="0.25"/>
    <row r="107" spans="1:13" ht="20.100000000000001" customHeight="1" x14ac:dyDescent="0.25"/>
    <row r="108" spans="1:13" ht="20.100000000000001" customHeight="1" thickBot="1" x14ac:dyDescent="0.3"/>
    <row r="109" spans="1:13" ht="20.100000000000001" customHeight="1" thickBot="1" x14ac:dyDescent="0.3">
      <c r="A109" s="123" t="s">
        <v>109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5"/>
    </row>
    <row r="110" spans="1:13" ht="20.100000000000001" customHeight="1" x14ac:dyDescent="0.25">
      <c r="A110" s="66" t="s">
        <v>2</v>
      </c>
      <c r="B110" s="71"/>
      <c r="C110" s="71"/>
      <c r="D110" s="71"/>
      <c r="E110" s="71"/>
      <c r="F110" s="71"/>
      <c r="G110" s="67"/>
      <c r="H110" s="66" t="s">
        <v>49</v>
      </c>
      <c r="I110" s="67"/>
      <c r="J110" s="66" t="s">
        <v>50</v>
      </c>
      <c r="K110" s="67"/>
      <c r="L110" s="66" t="s">
        <v>51</v>
      </c>
      <c r="M110" s="67"/>
    </row>
    <row r="111" spans="1:13" ht="20.100000000000001" customHeight="1" x14ac:dyDescent="0.25">
      <c r="A111" t="s">
        <v>64</v>
      </c>
      <c r="H111" s="61">
        <v>5.8</v>
      </c>
      <c r="I111" s="63"/>
      <c r="J111" s="61">
        <v>2200</v>
      </c>
      <c r="K111" s="63"/>
      <c r="L111" s="61">
        <f>H111*J111</f>
        <v>12760</v>
      </c>
      <c r="M111" s="63"/>
    </row>
    <row r="112" spans="1:13" ht="20.100000000000001" customHeight="1" x14ac:dyDescent="0.25">
      <c r="A112" t="s">
        <v>4</v>
      </c>
      <c r="H112" s="64"/>
      <c r="I112" s="65"/>
      <c r="J112" s="64"/>
      <c r="K112" s="65"/>
      <c r="L112" s="64"/>
      <c r="M112" s="65"/>
    </row>
    <row r="113" spans="1:13" ht="20.100000000000001" customHeight="1" x14ac:dyDescent="0.25">
      <c r="A113" t="s">
        <v>5</v>
      </c>
      <c r="H113" s="64"/>
      <c r="I113" s="65"/>
      <c r="J113" s="64"/>
      <c r="K113" s="65"/>
      <c r="L113" s="64"/>
      <c r="M113" s="65"/>
    </row>
    <row r="114" spans="1:13" ht="20.100000000000001" customHeight="1" x14ac:dyDescent="0.25">
      <c r="A114" t="s">
        <v>6</v>
      </c>
      <c r="H114" s="64"/>
      <c r="I114" s="65"/>
      <c r="J114" s="64"/>
      <c r="K114" s="65"/>
      <c r="L114" s="64"/>
      <c r="M114" s="65"/>
    </row>
    <row r="115" spans="1:13" ht="20.100000000000001" customHeight="1" x14ac:dyDescent="0.25">
      <c r="A115" t="s">
        <v>7</v>
      </c>
      <c r="H115" s="64"/>
      <c r="I115" s="65"/>
      <c r="J115" s="64"/>
      <c r="K115" s="65"/>
      <c r="L115" s="64"/>
      <c r="M115" s="65"/>
    </row>
    <row r="116" spans="1:13" ht="20.100000000000001" customHeight="1" x14ac:dyDescent="0.25">
      <c r="A116" t="s">
        <v>41</v>
      </c>
      <c r="H116" s="64"/>
      <c r="I116" s="65"/>
      <c r="J116" s="64"/>
      <c r="K116" s="65"/>
      <c r="L116" s="64"/>
      <c r="M116" s="65"/>
    </row>
    <row r="117" spans="1:13" ht="20.100000000000001" customHeight="1" x14ac:dyDescent="0.25">
      <c r="A117" s="87" t="s">
        <v>66</v>
      </c>
      <c r="B117" s="87"/>
      <c r="C117" s="87"/>
      <c r="D117" s="87"/>
      <c r="E117" s="87"/>
      <c r="F117" s="87"/>
      <c r="G117" s="87"/>
      <c r="H117" s="64"/>
      <c r="I117" s="65"/>
      <c r="J117" s="64"/>
      <c r="K117" s="65"/>
      <c r="L117" s="64"/>
      <c r="M117" s="65"/>
    </row>
    <row r="118" spans="1:13" ht="20.100000000000001" customHeight="1" x14ac:dyDescent="0.25">
      <c r="A118" s="87"/>
      <c r="B118" s="87"/>
      <c r="C118" s="87"/>
      <c r="D118" s="87"/>
      <c r="E118" s="87"/>
      <c r="F118" s="87"/>
      <c r="G118" s="87"/>
      <c r="H118" s="64"/>
      <c r="I118" s="65"/>
      <c r="J118" s="64"/>
      <c r="K118" s="65"/>
      <c r="L118" s="64"/>
      <c r="M118" s="65"/>
    </row>
    <row r="119" spans="1:13" ht="20.100000000000001" customHeight="1" x14ac:dyDescent="0.25">
      <c r="A119" t="s">
        <v>36</v>
      </c>
      <c r="H119" s="64"/>
      <c r="I119" s="65"/>
      <c r="J119" s="64"/>
      <c r="K119" s="65"/>
      <c r="L119" s="64"/>
      <c r="M119" s="65"/>
    </row>
    <row r="120" spans="1:13" ht="20.100000000000001" customHeight="1" x14ac:dyDescent="0.25">
      <c r="A120" t="s">
        <v>67</v>
      </c>
      <c r="H120" s="64"/>
      <c r="I120" s="65"/>
      <c r="J120" s="64"/>
      <c r="K120" s="65"/>
      <c r="L120" s="64"/>
      <c r="M120" s="65"/>
    </row>
    <row r="121" spans="1:13" ht="20.100000000000001" customHeight="1" x14ac:dyDescent="0.25">
      <c r="A121" t="s">
        <v>68</v>
      </c>
      <c r="H121" s="64"/>
      <c r="I121" s="65"/>
      <c r="J121" s="64"/>
      <c r="K121" s="65"/>
      <c r="L121" s="64"/>
      <c r="M121" s="65"/>
    </row>
    <row r="122" spans="1:13" ht="20.100000000000001" customHeight="1" x14ac:dyDescent="0.25">
      <c r="A122" t="s">
        <v>48</v>
      </c>
      <c r="H122" s="64"/>
      <c r="I122" s="65"/>
      <c r="J122" s="64"/>
      <c r="K122" s="65"/>
      <c r="L122" s="64"/>
      <c r="M122" s="65"/>
    </row>
    <row r="123" spans="1:13" ht="20.100000000000001" customHeight="1" x14ac:dyDescent="0.25">
      <c r="A123" t="s">
        <v>16</v>
      </c>
      <c r="H123" s="64"/>
      <c r="I123" s="65"/>
      <c r="J123" s="64"/>
      <c r="K123" s="65"/>
      <c r="L123" s="64"/>
      <c r="M123" s="65"/>
    </row>
    <row r="124" spans="1:13" ht="20.100000000000001" customHeight="1" x14ac:dyDescent="0.25">
      <c r="A124" t="s">
        <v>23</v>
      </c>
      <c r="H124" s="64"/>
      <c r="I124" s="65"/>
      <c r="J124" s="64"/>
      <c r="K124" s="65"/>
      <c r="L124" s="64"/>
      <c r="M124" s="65"/>
    </row>
    <row r="125" spans="1:13" ht="20.100000000000001" customHeight="1" x14ac:dyDescent="0.25">
      <c r="A125" s="173" t="s">
        <v>69</v>
      </c>
      <c r="B125" s="173"/>
      <c r="C125" s="173"/>
      <c r="D125" s="173"/>
      <c r="E125" s="173"/>
      <c r="F125" s="173"/>
      <c r="G125" s="173"/>
      <c r="H125" s="64"/>
      <c r="I125" s="65"/>
      <c r="J125" s="64"/>
      <c r="K125" s="65"/>
      <c r="L125" s="64"/>
      <c r="M125" s="65"/>
    </row>
    <row r="126" spans="1:13" ht="20.100000000000001" customHeight="1" x14ac:dyDescent="0.25">
      <c r="A126" s="173"/>
      <c r="B126" s="173"/>
      <c r="C126" s="173"/>
      <c r="D126" s="173"/>
      <c r="E126" s="173"/>
      <c r="F126" s="173"/>
      <c r="G126" s="173"/>
      <c r="H126" s="64"/>
      <c r="I126" s="65"/>
      <c r="J126" s="64"/>
      <c r="K126" s="65"/>
      <c r="L126" s="64"/>
      <c r="M126" s="65"/>
    </row>
    <row r="127" spans="1:13" ht="20.100000000000001" customHeight="1" x14ac:dyDescent="0.25">
      <c r="A127" s="87" t="s">
        <v>70</v>
      </c>
      <c r="B127" s="87"/>
      <c r="C127" s="87"/>
      <c r="D127" s="87"/>
      <c r="E127" s="87"/>
      <c r="F127" s="87"/>
      <c r="G127" s="87"/>
      <c r="H127" s="64"/>
      <c r="I127" s="65"/>
      <c r="J127" s="64"/>
      <c r="K127" s="65"/>
      <c r="L127" s="64"/>
      <c r="M127" s="65"/>
    </row>
    <row r="128" spans="1:13" ht="20.100000000000001" customHeight="1" x14ac:dyDescent="0.25">
      <c r="A128" s="87"/>
      <c r="B128" s="87"/>
      <c r="C128" s="87"/>
      <c r="D128" s="87"/>
      <c r="E128" s="87"/>
      <c r="F128" s="87"/>
      <c r="G128" s="87"/>
      <c r="H128" s="64"/>
      <c r="I128" s="65"/>
      <c r="J128" s="64"/>
      <c r="K128" s="65"/>
      <c r="L128" s="64"/>
      <c r="M128" s="65"/>
    </row>
    <row r="129" spans="1:13" ht="20.100000000000001" customHeight="1" x14ac:dyDescent="0.25">
      <c r="A129" t="s">
        <v>71</v>
      </c>
      <c r="H129" s="64"/>
      <c r="I129" s="65"/>
      <c r="J129" s="64"/>
      <c r="K129" s="65"/>
      <c r="L129" s="64"/>
      <c r="M129" s="65"/>
    </row>
    <row r="130" spans="1:13" ht="20.100000000000001" customHeight="1" x14ac:dyDescent="0.25">
      <c r="A130" t="s">
        <v>72</v>
      </c>
      <c r="H130" s="64"/>
      <c r="I130" s="65"/>
      <c r="J130" s="64"/>
      <c r="K130" s="65"/>
      <c r="L130" s="64"/>
      <c r="M130" s="65"/>
    </row>
    <row r="131" spans="1:13" ht="20.100000000000001" customHeight="1" x14ac:dyDescent="0.25">
      <c r="A131" t="s">
        <v>18</v>
      </c>
      <c r="H131" s="64"/>
      <c r="I131" s="65"/>
      <c r="J131" s="64"/>
      <c r="K131" s="65"/>
      <c r="L131" s="64"/>
      <c r="M131" s="65"/>
    </row>
    <row r="132" spans="1:13" ht="20.100000000000001" customHeight="1" x14ac:dyDescent="0.25">
      <c r="A132" t="s">
        <v>73</v>
      </c>
      <c r="H132" s="64"/>
      <c r="I132" s="65"/>
      <c r="J132" s="64"/>
      <c r="K132" s="65"/>
      <c r="L132" s="64"/>
      <c r="M132" s="65"/>
    </row>
    <row r="133" spans="1:13" ht="20.100000000000001" customHeight="1" x14ac:dyDescent="0.25">
      <c r="A133" t="s">
        <v>19</v>
      </c>
      <c r="H133" s="64"/>
      <c r="I133" s="65"/>
      <c r="J133" s="64"/>
      <c r="K133" s="65"/>
      <c r="L133" s="64"/>
      <c r="M133" s="65"/>
    </row>
    <row r="134" spans="1:13" ht="20.100000000000001" customHeight="1" x14ac:dyDescent="0.25">
      <c r="A134" t="s">
        <v>110</v>
      </c>
      <c r="H134" s="64"/>
      <c r="I134" s="65"/>
      <c r="J134" s="64"/>
      <c r="K134" s="65"/>
      <c r="L134" s="64"/>
      <c r="M134" s="65"/>
    </row>
    <row r="135" spans="1:13" ht="20.100000000000001" customHeight="1" x14ac:dyDescent="0.25">
      <c r="A135" t="s">
        <v>111</v>
      </c>
      <c r="H135" s="64"/>
      <c r="I135" s="65"/>
      <c r="J135" s="64"/>
      <c r="K135" s="65"/>
      <c r="L135" s="64"/>
      <c r="M135" s="65"/>
    </row>
    <row r="136" spans="1:13" ht="20.100000000000001" customHeight="1" x14ac:dyDescent="0.25">
      <c r="A136" s="87" t="s">
        <v>145</v>
      </c>
      <c r="B136" s="87"/>
      <c r="C136" s="87"/>
      <c r="D136" s="87"/>
      <c r="E136" s="87"/>
      <c r="F136" s="87"/>
      <c r="G136" s="87"/>
      <c r="H136" s="64"/>
      <c r="I136" s="65"/>
      <c r="J136" s="64"/>
      <c r="K136" s="65"/>
      <c r="L136" s="64"/>
      <c r="M136" s="65"/>
    </row>
    <row r="137" spans="1:13" ht="20.100000000000001" customHeight="1" x14ac:dyDescent="0.25">
      <c r="A137" s="87"/>
      <c r="B137" s="87"/>
      <c r="C137" s="87"/>
      <c r="D137" s="87"/>
      <c r="E137" s="87"/>
      <c r="F137" s="87"/>
      <c r="G137" s="87"/>
      <c r="H137" s="66"/>
      <c r="I137" s="67"/>
      <c r="J137" s="66"/>
      <c r="K137" s="67"/>
      <c r="L137" s="66"/>
      <c r="M137" s="67"/>
    </row>
    <row r="138" spans="1:13" ht="20.100000000000001" customHeight="1" x14ac:dyDescent="0.25"/>
    <row r="139" spans="1:13" ht="20.100000000000001" customHeight="1" x14ac:dyDescent="0.25">
      <c r="A139" s="57" t="s">
        <v>131</v>
      </c>
      <c r="B139" s="58"/>
      <c r="C139" s="57" t="s">
        <v>61</v>
      </c>
      <c r="D139" s="60"/>
      <c r="E139" s="60"/>
      <c r="F139" s="60"/>
      <c r="G139" s="58"/>
      <c r="H139" s="57" t="s">
        <v>62</v>
      </c>
      <c r="I139" s="58"/>
      <c r="J139" s="57" t="s">
        <v>63</v>
      </c>
      <c r="K139" s="58"/>
      <c r="L139" s="57" t="s">
        <v>51</v>
      </c>
      <c r="M139" s="58"/>
    </row>
    <row r="140" spans="1:13" ht="20.100000000000001" customHeight="1" x14ac:dyDescent="0.25">
      <c r="A140" s="82"/>
      <c r="B140" s="82"/>
      <c r="C140" s="172" t="s">
        <v>146</v>
      </c>
      <c r="D140" s="172"/>
      <c r="E140" s="172"/>
      <c r="F140" s="172"/>
      <c r="G140" s="172"/>
      <c r="H140" s="82">
        <v>15</v>
      </c>
      <c r="I140" s="82"/>
      <c r="J140" s="82">
        <v>1050</v>
      </c>
      <c r="K140" s="82"/>
      <c r="L140" s="82">
        <f>H140*J140</f>
        <v>15750</v>
      </c>
      <c r="M140" s="82"/>
    </row>
    <row r="141" spans="1:13" ht="20.100000000000001" customHeight="1" x14ac:dyDescent="0.25">
      <c r="A141" s="82"/>
      <c r="B141" s="82"/>
      <c r="C141" s="82" t="s">
        <v>148</v>
      </c>
      <c r="D141" s="82"/>
      <c r="E141" s="82"/>
      <c r="F141" s="82"/>
      <c r="G141" s="82"/>
      <c r="H141" s="82">
        <v>1</v>
      </c>
      <c r="I141" s="82"/>
      <c r="J141" s="82">
        <v>402</v>
      </c>
      <c r="K141" s="82"/>
      <c r="L141" s="82">
        <f t="shared" ref="L141:L150" si="3">H141*J141</f>
        <v>402</v>
      </c>
      <c r="M141" s="82"/>
    </row>
    <row r="142" spans="1:13" ht="20.100000000000001" customHeight="1" x14ac:dyDescent="0.25">
      <c r="A142" s="80">
        <v>504119162</v>
      </c>
      <c r="B142" s="81"/>
      <c r="C142" s="92" t="s">
        <v>159</v>
      </c>
      <c r="D142" s="94"/>
      <c r="E142" s="94"/>
      <c r="F142" s="94"/>
      <c r="G142" s="93"/>
      <c r="H142" s="80">
        <v>1</v>
      </c>
      <c r="I142" s="81"/>
      <c r="J142" s="80">
        <v>1570</v>
      </c>
      <c r="K142" s="81"/>
      <c r="L142" s="80">
        <f>PRODUCT(H142,J142)</f>
        <v>1570</v>
      </c>
      <c r="M142" s="81"/>
    </row>
    <row r="143" spans="1:13" ht="20.100000000000001" customHeight="1" x14ac:dyDescent="0.25">
      <c r="A143" s="80">
        <v>42558097</v>
      </c>
      <c r="B143" s="81"/>
      <c r="C143" s="92" t="s">
        <v>122</v>
      </c>
      <c r="D143" s="94"/>
      <c r="E143" s="94"/>
      <c r="F143" s="94"/>
      <c r="G143" s="93"/>
      <c r="H143" s="80">
        <v>1</v>
      </c>
      <c r="I143" s="81"/>
      <c r="J143" s="80">
        <v>19360</v>
      </c>
      <c r="K143" s="81"/>
      <c r="L143" s="80">
        <f>PRODUCT(H143,J143)</f>
        <v>19360</v>
      </c>
      <c r="M143" s="81"/>
    </row>
    <row r="144" spans="1:13" ht="20.100000000000001" customHeight="1" x14ac:dyDescent="0.25">
      <c r="A144" s="80">
        <v>2992242</v>
      </c>
      <c r="B144" s="81"/>
      <c r="C144" s="80" t="s">
        <v>121</v>
      </c>
      <c r="D144" s="103"/>
      <c r="E144" s="103"/>
      <c r="F144" s="103"/>
      <c r="G144" s="81"/>
      <c r="H144" s="80">
        <v>1</v>
      </c>
      <c r="I144" s="81"/>
      <c r="J144" s="80">
        <v>1950</v>
      </c>
      <c r="K144" s="81"/>
      <c r="L144" s="82">
        <f t="shared" ref="L144:L146" si="4">H144*J144</f>
        <v>1950</v>
      </c>
      <c r="M144" s="82"/>
    </row>
    <row r="145" spans="1:13" ht="20.100000000000001" customHeight="1" x14ac:dyDescent="0.25">
      <c r="A145" s="82">
        <v>2992241</v>
      </c>
      <c r="B145" s="82"/>
      <c r="C145" s="82" t="s">
        <v>129</v>
      </c>
      <c r="D145" s="82"/>
      <c r="E145" s="82"/>
      <c r="F145" s="82"/>
      <c r="G145" s="82"/>
      <c r="H145" s="82">
        <v>1</v>
      </c>
      <c r="I145" s="82"/>
      <c r="J145" s="82">
        <v>3190</v>
      </c>
      <c r="K145" s="82"/>
      <c r="L145" s="82">
        <f t="shared" si="4"/>
        <v>3190</v>
      </c>
      <c r="M145" s="82"/>
    </row>
    <row r="146" spans="1:13" ht="20.100000000000001" customHeight="1" x14ac:dyDescent="0.25">
      <c r="A146" s="82">
        <v>2992662</v>
      </c>
      <c r="B146" s="82"/>
      <c r="C146" s="82" t="s">
        <v>128</v>
      </c>
      <c r="D146" s="82"/>
      <c r="E146" s="82"/>
      <c r="F146" s="82"/>
      <c r="G146" s="82"/>
      <c r="H146" s="82">
        <v>1</v>
      </c>
      <c r="I146" s="82"/>
      <c r="J146" s="82">
        <v>2180</v>
      </c>
      <c r="K146" s="82"/>
      <c r="L146" s="82">
        <f t="shared" si="4"/>
        <v>2180</v>
      </c>
      <c r="M146" s="82"/>
    </row>
    <row r="147" spans="1:13" ht="20.100000000000001" customHeight="1" x14ac:dyDescent="0.25">
      <c r="A147" s="82"/>
      <c r="B147" s="82"/>
      <c r="C147" s="82" t="s">
        <v>147</v>
      </c>
      <c r="D147" s="82"/>
      <c r="E147" s="82"/>
      <c r="F147" s="82"/>
      <c r="G147" s="82"/>
      <c r="H147" s="82">
        <v>9</v>
      </c>
      <c r="I147" s="82"/>
      <c r="J147" s="82">
        <v>780</v>
      </c>
      <c r="K147" s="82"/>
      <c r="L147" s="82">
        <f t="shared" si="3"/>
        <v>7020</v>
      </c>
      <c r="M147" s="82"/>
    </row>
    <row r="148" spans="1:13" ht="20.100000000000001" customHeight="1" x14ac:dyDescent="0.25">
      <c r="A148" s="80"/>
      <c r="B148" s="81"/>
      <c r="C148" s="80" t="s">
        <v>140</v>
      </c>
      <c r="D148" s="103"/>
      <c r="E148" s="103"/>
      <c r="F148" s="103"/>
      <c r="G148" s="81"/>
      <c r="H148" s="80">
        <v>1</v>
      </c>
      <c r="I148" s="81"/>
      <c r="J148" s="80">
        <v>780</v>
      </c>
      <c r="K148" s="81"/>
      <c r="L148" s="82">
        <f t="shared" si="3"/>
        <v>780</v>
      </c>
      <c r="M148" s="82"/>
    </row>
    <row r="149" spans="1:13" ht="20.100000000000001" customHeight="1" x14ac:dyDescent="0.25">
      <c r="A149" s="82"/>
      <c r="B149" s="82"/>
      <c r="C149" s="82" t="s">
        <v>140</v>
      </c>
      <c r="D149" s="82"/>
      <c r="E149" s="82"/>
      <c r="F149" s="82"/>
      <c r="G149" s="82"/>
      <c r="H149" s="82">
        <v>8</v>
      </c>
      <c r="I149" s="82"/>
      <c r="J149" s="80">
        <v>780</v>
      </c>
      <c r="K149" s="81"/>
      <c r="L149" s="82">
        <f t="shared" si="3"/>
        <v>6240</v>
      </c>
      <c r="M149" s="82"/>
    </row>
    <row r="150" spans="1:13" ht="20.100000000000001" customHeight="1" x14ac:dyDescent="0.25">
      <c r="A150" s="82">
        <v>4898546</v>
      </c>
      <c r="B150" s="82"/>
      <c r="C150" s="82" t="s">
        <v>124</v>
      </c>
      <c r="D150" s="82"/>
      <c r="E150" s="82"/>
      <c r="F150" s="82"/>
      <c r="G150" s="82"/>
      <c r="H150" s="82">
        <v>1</v>
      </c>
      <c r="I150" s="82"/>
      <c r="J150" s="82">
        <v>3830</v>
      </c>
      <c r="K150" s="82"/>
      <c r="L150" s="82">
        <f t="shared" si="3"/>
        <v>3830</v>
      </c>
      <c r="M150" s="82"/>
    </row>
    <row r="151" spans="1:13" ht="20.100000000000001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0">
        <f>SUM(L140:M150)</f>
        <v>62272</v>
      </c>
      <c r="M151" s="81"/>
    </row>
    <row r="152" spans="1:13" ht="20.100000000000001" customHeight="1" thickBot="1" x14ac:dyDescent="0.3"/>
    <row r="153" spans="1:13" ht="20.100000000000001" customHeight="1" thickBot="1" x14ac:dyDescent="0.3">
      <c r="A153" s="73" t="s">
        <v>130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8"/>
      <c r="L153" s="73">
        <f>L111+L151</f>
        <v>75032</v>
      </c>
      <c r="M153" s="75"/>
    </row>
    <row r="154" spans="1:13" ht="20.100000000000001" customHeight="1" x14ac:dyDescent="0.25"/>
    <row r="155" spans="1:13" ht="20.100000000000001" customHeight="1" x14ac:dyDescent="0.25"/>
    <row r="156" spans="1:13" ht="20.100000000000001" customHeight="1" x14ac:dyDescent="0.25"/>
    <row r="157" spans="1:13" ht="20.100000000000001" customHeight="1" x14ac:dyDescent="0.25"/>
    <row r="158" spans="1:13" ht="20.100000000000001" customHeight="1" x14ac:dyDescent="0.25"/>
    <row r="159" spans="1:13" ht="20.100000000000001" customHeight="1" x14ac:dyDescent="0.25"/>
    <row r="160" spans="1:13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</sheetData>
  <mergeCells count="259">
    <mergeCell ref="J63:K63"/>
    <mergeCell ref="L63:M63"/>
    <mergeCell ref="A21:B21"/>
    <mergeCell ref="C21:G21"/>
    <mergeCell ref="H21:I21"/>
    <mergeCell ref="J21:K21"/>
    <mergeCell ref="L21:M21"/>
    <mergeCell ref="A67:B67"/>
    <mergeCell ref="C67:G67"/>
    <mergeCell ref="H67:I67"/>
    <mergeCell ref="J67:K67"/>
    <mergeCell ref="L67:M67"/>
    <mergeCell ref="J24:K24"/>
    <mergeCell ref="L24:M24"/>
    <mergeCell ref="A25:B25"/>
    <mergeCell ref="C25:G25"/>
    <mergeCell ref="H25:I25"/>
    <mergeCell ref="J25:K25"/>
    <mergeCell ref="L25:M25"/>
    <mergeCell ref="A26:B26"/>
    <mergeCell ref="C26:G26"/>
    <mergeCell ref="H26:I26"/>
    <mergeCell ref="J26:K26"/>
    <mergeCell ref="L26:M26"/>
    <mergeCell ref="A63:B63"/>
    <mergeCell ref="C63:G63"/>
    <mergeCell ref="L103:M103"/>
    <mergeCell ref="A105:K105"/>
    <mergeCell ref="L105:M105"/>
    <mergeCell ref="L27:M27"/>
    <mergeCell ref="A29:K29"/>
    <mergeCell ref="L29:M29"/>
    <mergeCell ref="A96:B96"/>
    <mergeCell ref="C96:G96"/>
    <mergeCell ref="H96:I96"/>
    <mergeCell ref="J96:K96"/>
    <mergeCell ref="L96:M96"/>
    <mergeCell ref="A97:B97"/>
    <mergeCell ref="C97:G97"/>
    <mergeCell ref="H97:I97"/>
    <mergeCell ref="J97:K97"/>
    <mergeCell ref="L97:M97"/>
    <mergeCell ref="A71:B71"/>
    <mergeCell ref="C71:G71"/>
    <mergeCell ref="H71:I71"/>
    <mergeCell ref="J71:K71"/>
    <mergeCell ref="L71:M71"/>
    <mergeCell ref="C69:G69"/>
    <mergeCell ref="H69:I69"/>
    <mergeCell ref="J69:K69"/>
    <mergeCell ref="L151:M151"/>
    <mergeCell ref="A74:K74"/>
    <mergeCell ref="L74:M74"/>
    <mergeCell ref="L72:M72"/>
    <mergeCell ref="A100:B100"/>
    <mergeCell ref="C100:G100"/>
    <mergeCell ref="H100:I100"/>
    <mergeCell ref="J100:K100"/>
    <mergeCell ref="L100:M100"/>
    <mergeCell ref="A101:B101"/>
    <mergeCell ref="C101:G101"/>
    <mergeCell ref="H101:I101"/>
    <mergeCell ref="J101:K101"/>
    <mergeCell ref="L101:M101"/>
    <mergeCell ref="A102:B102"/>
    <mergeCell ref="C102:G102"/>
    <mergeCell ref="H102:I102"/>
    <mergeCell ref="J102:K102"/>
    <mergeCell ref="L102:M102"/>
    <mergeCell ref="A125:G126"/>
    <mergeCell ref="A127:G128"/>
    <mergeCell ref="A136:G137"/>
    <mergeCell ref="H111:I137"/>
    <mergeCell ref="J111:K137"/>
    <mergeCell ref="L69:M69"/>
    <mergeCell ref="A70:B70"/>
    <mergeCell ref="C70:G70"/>
    <mergeCell ref="H70:I70"/>
    <mergeCell ref="J70:K70"/>
    <mergeCell ref="L70:M70"/>
    <mergeCell ref="L65:M65"/>
    <mergeCell ref="A66:B66"/>
    <mergeCell ref="C66:G66"/>
    <mergeCell ref="H66:I66"/>
    <mergeCell ref="J66:K66"/>
    <mergeCell ref="L66:M66"/>
    <mergeCell ref="A68:B68"/>
    <mergeCell ref="C68:G68"/>
    <mergeCell ref="H68:I68"/>
    <mergeCell ref="J68:K68"/>
    <mergeCell ref="L68:M68"/>
    <mergeCell ref="L99:M99"/>
    <mergeCell ref="A98:B98"/>
    <mergeCell ref="C98:G98"/>
    <mergeCell ref="H98:I98"/>
    <mergeCell ref="J98:K98"/>
    <mergeCell ref="A139:B139"/>
    <mergeCell ref="C139:G139"/>
    <mergeCell ref="A60:B60"/>
    <mergeCell ref="C60:G60"/>
    <mergeCell ref="H60:I60"/>
    <mergeCell ref="J60:K60"/>
    <mergeCell ref="A61:B61"/>
    <mergeCell ref="C61:G61"/>
    <mergeCell ref="H61:I61"/>
    <mergeCell ref="J61:K61"/>
    <mergeCell ref="A64:B64"/>
    <mergeCell ref="C64:G64"/>
    <mergeCell ref="H64:I64"/>
    <mergeCell ref="J64:K64"/>
    <mergeCell ref="A65:B65"/>
    <mergeCell ref="C65:G65"/>
    <mergeCell ref="H65:I65"/>
    <mergeCell ref="J65:K65"/>
    <mergeCell ref="A69:B69"/>
    <mergeCell ref="A99:B99"/>
    <mergeCell ref="C99:G99"/>
    <mergeCell ref="H99:I99"/>
    <mergeCell ref="J99:K99"/>
    <mergeCell ref="H63:I63"/>
    <mergeCell ref="J23:K23"/>
    <mergeCell ref="L23:M23"/>
    <mergeCell ref="A24:B24"/>
    <mergeCell ref="C24:G24"/>
    <mergeCell ref="H24:I24"/>
    <mergeCell ref="A2:M2"/>
    <mergeCell ref="A4:M4"/>
    <mergeCell ref="A5:G5"/>
    <mergeCell ref="H5:I5"/>
    <mergeCell ref="J5:K5"/>
    <mergeCell ref="L5:M5"/>
    <mergeCell ref="H6:I17"/>
    <mergeCell ref="L6:M17"/>
    <mergeCell ref="J6:K17"/>
    <mergeCell ref="A117:G118"/>
    <mergeCell ref="L111:M137"/>
    <mergeCell ref="H139:I139"/>
    <mergeCell ref="J139:K139"/>
    <mergeCell ref="L139:M139"/>
    <mergeCell ref="H19:I19"/>
    <mergeCell ref="A12:G13"/>
    <mergeCell ref="A33:M33"/>
    <mergeCell ref="A34:G34"/>
    <mergeCell ref="H34:I34"/>
    <mergeCell ref="J34:K34"/>
    <mergeCell ref="L34:M34"/>
    <mergeCell ref="J19:K19"/>
    <mergeCell ref="L19:M19"/>
    <mergeCell ref="A19:B19"/>
    <mergeCell ref="C19:G19"/>
    <mergeCell ref="A20:B20"/>
    <mergeCell ref="C20:G20"/>
    <mergeCell ref="H20:I20"/>
    <mergeCell ref="J20:K20"/>
    <mergeCell ref="L20:M20"/>
    <mergeCell ref="A23:B23"/>
    <mergeCell ref="C23:G23"/>
    <mergeCell ref="H23:I23"/>
    <mergeCell ref="A51:G52"/>
    <mergeCell ref="H95:I95"/>
    <mergeCell ref="J95:K95"/>
    <mergeCell ref="L95:M95"/>
    <mergeCell ref="A109:M109"/>
    <mergeCell ref="A110:G110"/>
    <mergeCell ref="H110:I110"/>
    <mergeCell ref="J110:K110"/>
    <mergeCell ref="L110:M110"/>
    <mergeCell ref="A87:G88"/>
    <mergeCell ref="H35:I57"/>
    <mergeCell ref="J35:K57"/>
    <mergeCell ref="L35:M57"/>
    <mergeCell ref="H80:I93"/>
    <mergeCell ref="J80:K93"/>
    <mergeCell ref="L80:M93"/>
    <mergeCell ref="A78:M78"/>
    <mergeCell ref="A79:G79"/>
    <mergeCell ref="H79:I79"/>
    <mergeCell ref="J79:K79"/>
    <mergeCell ref="L79:M79"/>
    <mergeCell ref="L60:M60"/>
    <mergeCell ref="L61:M61"/>
    <mergeCell ref="L64:M64"/>
    <mergeCell ref="A144:B144"/>
    <mergeCell ref="C144:G144"/>
    <mergeCell ref="H144:I144"/>
    <mergeCell ref="J144:K144"/>
    <mergeCell ref="L144:M144"/>
    <mergeCell ref="J141:K141"/>
    <mergeCell ref="H141:I141"/>
    <mergeCell ref="L141:M141"/>
    <mergeCell ref="C141:G141"/>
    <mergeCell ref="A141:B141"/>
    <mergeCell ref="J142:K142"/>
    <mergeCell ref="L142:M142"/>
    <mergeCell ref="A143:B143"/>
    <mergeCell ref="C143:G143"/>
    <mergeCell ref="H143:I143"/>
    <mergeCell ref="J143:K143"/>
    <mergeCell ref="L143:M143"/>
    <mergeCell ref="J147:K147"/>
    <mergeCell ref="L147:M147"/>
    <mergeCell ref="A146:B146"/>
    <mergeCell ref="C146:G146"/>
    <mergeCell ref="H146:I146"/>
    <mergeCell ref="J146:K146"/>
    <mergeCell ref="L146:M146"/>
    <mergeCell ref="A145:B145"/>
    <mergeCell ref="C145:G145"/>
    <mergeCell ref="H145:I145"/>
    <mergeCell ref="J145:K145"/>
    <mergeCell ref="L145:M145"/>
    <mergeCell ref="A153:K153"/>
    <mergeCell ref="L153:M153"/>
    <mergeCell ref="A95:B95"/>
    <mergeCell ref="C95:G95"/>
    <mergeCell ref="A59:B59"/>
    <mergeCell ref="C59:G59"/>
    <mergeCell ref="C148:G148"/>
    <mergeCell ref="H148:I148"/>
    <mergeCell ref="J148:K148"/>
    <mergeCell ref="L148:M148"/>
    <mergeCell ref="A148:B148"/>
    <mergeCell ref="A150:B150"/>
    <mergeCell ref="C150:G150"/>
    <mergeCell ref="H150:I150"/>
    <mergeCell ref="J150:K150"/>
    <mergeCell ref="L150:M150"/>
    <mergeCell ref="A149:B149"/>
    <mergeCell ref="C149:G149"/>
    <mergeCell ref="H149:I149"/>
    <mergeCell ref="J149:K149"/>
    <mergeCell ref="L149:M149"/>
    <mergeCell ref="A147:B147"/>
    <mergeCell ref="C147:G147"/>
    <mergeCell ref="H147:I147"/>
    <mergeCell ref="L98:M98"/>
    <mergeCell ref="A142:B142"/>
    <mergeCell ref="C142:G142"/>
    <mergeCell ref="H142:I142"/>
    <mergeCell ref="A22:B22"/>
    <mergeCell ref="C22:G22"/>
    <mergeCell ref="H22:I22"/>
    <mergeCell ref="J22:K22"/>
    <mergeCell ref="L22:M22"/>
    <mergeCell ref="A62:B62"/>
    <mergeCell ref="C62:G62"/>
    <mergeCell ref="H62:I62"/>
    <mergeCell ref="J62:K62"/>
    <mergeCell ref="L62:M62"/>
    <mergeCell ref="A140:B140"/>
    <mergeCell ref="C140:G140"/>
    <mergeCell ref="H140:I140"/>
    <mergeCell ref="J140:K140"/>
    <mergeCell ref="L140:M140"/>
    <mergeCell ref="H59:I59"/>
    <mergeCell ref="J59:K59"/>
    <mergeCell ref="L59:M59"/>
    <mergeCell ref="A42:G43"/>
    <mergeCell ref="A49:G50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Stralis</vt:lpstr>
      <vt:lpstr>Trakker</vt:lpstr>
      <vt:lpstr>Daily</vt:lpstr>
      <vt:lpstr>EuroCargo</vt:lpstr>
      <vt:lpstr>Stralis!Область_печати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2023-03-28T07:44:37Z</dcterms:modified>
</cp:coreProperties>
</file>